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435" yWindow="900" windowWidth="1882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Q39" i="2"/>
  <c r="Q36"/>
  <c r="Q33"/>
  <c r="Q30"/>
  <c r="Q27"/>
  <c r="Q24"/>
  <c r="Q21"/>
  <c r="Q18"/>
  <c r="Q15"/>
  <c r="Q12"/>
  <c r="Q9"/>
  <c r="Q6"/>
  <c r="D39"/>
  <c r="D21"/>
  <c r="B39"/>
  <c r="B36"/>
  <c r="B33"/>
  <c r="B30"/>
  <c r="B27"/>
  <c r="B24"/>
  <c r="B21"/>
  <c r="B18"/>
  <c r="B15"/>
  <c r="B12"/>
  <c r="B10"/>
  <c r="B6"/>
  <c r="D6" l="1"/>
  <c r="N40" l="1"/>
  <c r="N39" s="1"/>
  <c r="N37"/>
  <c r="N34"/>
  <c r="N31"/>
  <c r="N28"/>
  <c r="N27" s="1"/>
  <c r="N25"/>
  <c r="N22"/>
  <c r="N19"/>
  <c r="N16"/>
  <c r="N15" s="1"/>
  <c r="N13"/>
  <c r="I41"/>
  <c r="I39" s="1"/>
  <c r="I40"/>
  <c r="I38"/>
  <c r="I37"/>
  <c r="I35"/>
  <c r="I34"/>
  <c r="I33" s="1"/>
  <c r="I32"/>
  <c r="I31"/>
  <c r="I29"/>
  <c r="I27" s="1"/>
  <c r="I28"/>
  <c r="I26"/>
  <c r="I25"/>
  <c r="I23"/>
  <c r="I22"/>
  <c r="I20"/>
  <c r="I19"/>
  <c r="I18" s="1"/>
  <c r="I17"/>
  <c r="I16"/>
  <c r="I14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P42"/>
  <c r="K42"/>
  <c r="L42"/>
  <c r="M42"/>
  <c r="J42"/>
  <c r="O40"/>
  <c r="O37"/>
  <c r="O35"/>
  <c r="O34"/>
  <c r="O31"/>
  <c r="O28"/>
  <c r="O25"/>
  <c r="O23"/>
  <c r="O22"/>
  <c r="O19"/>
  <c r="O16"/>
  <c r="O13"/>
  <c r="E42"/>
  <c r="V9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N24"/>
  <c r="M24"/>
  <c r="L24"/>
  <c r="K24"/>
  <c r="J24"/>
  <c r="I24"/>
  <c r="H24"/>
  <c r="G24"/>
  <c r="F24"/>
  <c r="P21"/>
  <c r="N21"/>
  <c r="M21"/>
  <c r="L21"/>
  <c r="K21"/>
  <c r="J21"/>
  <c r="H21"/>
  <c r="G21"/>
  <c r="F21"/>
  <c r="P18"/>
  <c r="N18"/>
  <c r="M18"/>
  <c r="L18"/>
  <c r="K18"/>
  <c r="J18"/>
  <c r="H18"/>
  <c r="G18"/>
  <c r="F18"/>
  <c r="P15"/>
  <c r="M15"/>
  <c r="L15"/>
  <c r="K15"/>
  <c r="J15"/>
  <c r="H15"/>
  <c r="G15"/>
  <c r="F15"/>
  <c r="P12"/>
  <c r="N12"/>
  <c r="N42" s="1"/>
  <c r="M12"/>
  <c r="L12"/>
  <c r="K12"/>
  <c r="J12"/>
  <c r="I12"/>
  <c r="H12"/>
  <c r="G12"/>
  <c r="F12"/>
  <c r="P9"/>
  <c r="O11"/>
  <c r="N10"/>
  <c r="K9"/>
  <c r="L9"/>
  <c r="M9"/>
  <c r="J9"/>
  <c r="H11"/>
  <c r="H10"/>
  <c r="F11"/>
  <c r="I11" s="1"/>
  <c r="F10"/>
  <c r="G9"/>
  <c r="I21"/>
  <c r="E10"/>
  <c r="E11"/>
  <c r="P6"/>
  <c r="N6"/>
  <c r="J6"/>
  <c r="K6"/>
  <c r="L6"/>
  <c r="M6"/>
  <c r="G6"/>
  <c r="H6"/>
  <c r="I6"/>
  <c r="F6"/>
  <c r="E7"/>
  <c r="N9" l="1"/>
  <c r="H9"/>
  <c r="I10"/>
  <c r="I9" s="1"/>
  <c r="F9"/>
  <c r="N8"/>
  <c r="O8" l="1"/>
  <c r="H8" l="1"/>
  <c r="I8" s="1"/>
  <c r="H7"/>
  <c r="F8"/>
  <c r="N7" l="1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<sst xmlns="http://schemas.openxmlformats.org/spreadsheetml/2006/main" count="37" uniqueCount="32">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</sst>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0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workbookViewId="0">
      <selection activeCell="R7" sqref="R7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2" ht="13.5" thickBot="1"/>
    <row r="3" spans="1:22" ht="25.5" customHeight="1" thickBot="1">
      <c r="A3" s="47" t="s">
        <v>12</v>
      </c>
      <c r="B3" s="51" t="s">
        <v>13</v>
      </c>
      <c r="C3" s="52"/>
      <c r="D3" s="53"/>
      <c r="E3" s="51" t="s">
        <v>14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  <c r="Q3" s="2" t="s">
        <v>15</v>
      </c>
    </row>
    <row r="4" spans="1:22" ht="42.75" customHeight="1" thickBot="1">
      <c r="A4" s="48"/>
      <c r="B4" s="54" t="s">
        <v>21</v>
      </c>
      <c r="C4" s="54" t="s">
        <v>22</v>
      </c>
      <c r="D4" s="54" t="s">
        <v>16</v>
      </c>
      <c r="E4" s="4" t="s">
        <v>20</v>
      </c>
      <c r="F4" s="56" t="s">
        <v>24</v>
      </c>
      <c r="G4" s="57"/>
      <c r="H4" s="57"/>
      <c r="I4" s="58"/>
      <c r="J4" s="56" t="s">
        <v>29</v>
      </c>
      <c r="K4" s="57"/>
      <c r="L4" s="57"/>
      <c r="M4" s="57"/>
      <c r="N4" s="58"/>
      <c r="O4" s="54" t="s">
        <v>18</v>
      </c>
      <c r="P4" s="54" t="s">
        <v>17</v>
      </c>
      <c r="Q4" s="54" t="s">
        <v>19</v>
      </c>
    </row>
    <row r="5" spans="1:22" ht="42.75" customHeight="1" thickBot="1">
      <c r="A5" s="49"/>
      <c r="B5" s="55"/>
      <c r="C5" s="55"/>
      <c r="D5" s="55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55"/>
      <c r="P5" s="55"/>
      <c r="Q5" s="55"/>
    </row>
    <row r="6" spans="1:22" ht="14.25" customHeight="1" thickBot="1">
      <c r="A6" s="44" t="s">
        <v>0</v>
      </c>
      <c r="B6" s="6">
        <f>B42/12</f>
        <v>208160.59625724051</v>
      </c>
      <c r="C6" s="59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46"/>
      <c r="B7" s="6"/>
      <c r="C7" s="59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5"/>
      <c r="B8" s="7"/>
      <c r="C8" s="59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59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0</v>
      </c>
      <c r="Q9" s="12">
        <f>D9-P9</f>
        <v>0</v>
      </c>
      <c r="V9" s="40">
        <f>SUM(E6,E9,E12,E15,E18,E21,E24,E27,E30,E33,E36,E39)</f>
        <v>522825</v>
      </c>
    </row>
    <row r="10" spans="1:22" ht="13.5" thickBot="1">
      <c r="A10" s="44" t="s">
        <v>1</v>
      </c>
      <c r="B10" s="6">
        <f>B6</f>
        <v>208160.59625724051</v>
      </c>
      <c r="C10" s="59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0</v>
      </c>
      <c r="P10" s="38"/>
      <c r="Q10" s="12"/>
    </row>
    <row r="11" spans="1:22" ht="13.5" thickBot="1">
      <c r="A11" s="45"/>
      <c r="B11" s="7"/>
      <c r="C11" s="59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0</v>
      </c>
      <c r="P11" s="39"/>
      <c r="Q11" s="27"/>
    </row>
    <row r="12" spans="1:22" ht="13.5" thickBot="1">
      <c r="A12" s="47" t="s">
        <v>2</v>
      </c>
      <c r="B12" s="6">
        <f>B6</f>
        <v>208160.59625724051</v>
      </c>
      <c r="C12" s="59">
        <v>2.2027674060849902</v>
      </c>
      <c r="D12" s="8">
        <f t="shared" si="7"/>
        <v>458529.37666666659</v>
      </c>
      <c r="E12" s="34"/>
      <c r="F12" s="34">
        <f>SUM(F13:F14)</f>
        <v>0</v>
      </c>
      <c r="G12" s="34">
        <f t="shared" ref="G12" si="9">SUM(G13:G14)</f>
        <v>0</v>
      </c>
      <c r="H12" s="34">
        <f t="shared" ref="H12" si="10">SUM(H13:H14)</f>
        <v>0</v>
      </c>
      <c r="I12" s="34">
        <f t="shared" ref="I12" si="11">SUM(I13:I14)</f>
        <v>161000</v>
      </c>
      <c r="J12" s="30">
        <f>SUM(J13:J14)</f>
        <v>0</v>
      </c>
      <c r="K12" s="32">
        <f t="shared" ref="K12" si="12">SUM(K13:K14)</f>
        <v>0</v>
      </c>
      <c r="L12" s="43">
        <f t="shared" ref="L12" si="13">SUM(L13:L14)</f>
        <v>0</v>
      </c>
      <c r="M12" s="32">
        <f t="shared" ref="M12" si="14">SUM(M13:M14)</f>
        <v>0</v>
      </c>
      <c r="N12" s="32">
        <f>SUM(N13:N14)</f>
        <v>2.3E-3</v>
      </c>
      <c r="O12" s="32"/>
      <c r="P12" s="31">
        <f>SUM(P13:P14)</f>
        <v>0</v>
      </c>
      <c r="Q12" s="12">
        <f>D12-P12</f>
        <v>458529.37666666659</v>
      </c>
    </row>
    <row r="13" spans="1:22" ht="13.5" thickBot="1">
      <c r="A13" s="48"/>
      <c r="B13" s="7"/>
      <c r="C13" s="59">
        <v>2.2027674060849902</v>
      </c>
      <c r="D13" s="27"/>
      <c r="E13" s="29"/>
      <c r="F13" s="17"/>
      <c r="G13" s="17"/>
      <c r="H13" s="17"/>
      <c r="I13" s="37">
        <f>E13-F13-H13</f>
        <v>0</v>
      </c>
      <c r="J13" s="18"/>
      <c r="K13" s="19"/>
      <c r="L13" s="37"/>
      <c r="M13" s="19"/>
      <c r="N13" s="19">
        <f>J13-K13-M13</f>
        <v>0</v>
      </c>
      <c r="O13" s="11" t="e">
        <f t="shared" si="4"/>
        <v>#DIV/0!</v>
      </c>
      <c r="P13" s="39"/>
      <c r="Q13" s="27"/>
    </row>
    <row r="14" spans="1:22" ht="13.5" thickBot="1">
      <c r="A14" s="49"/>
      <c r="B14" s="7"/>
      <c r="C14" s="59">
        <v>2.2027674060849902</v>
      </c>
      <c r="D14" s="27"/>
      <c r="E14" s="36">
        <f>E8</f>
        <v>161000</v>
      </c>
      <c r="F14" s="17"/>
      <c r="G14" s="17"/>
      <c r="H14" s="17"/>
      <c r="I14" s="37">
        <f>E14-F14-H14</f>
        <v>161000</v>
      </c>
      <c r="J14" s="18"/>
      <c r="K14" s="19"/>
      <c r="L14" s="37"/>
      <c r="M14" s="19"/>
      <c r="N14" s="19">
        <v>2.3E-3</v>
      </c>
      <c r="O14" s="11">
        <f t="shared" si="4"/>
        <v>0</v>
      </c>
      <c r="P14" s="39"/>
      <c r="Q14" s="27"/>
    </row>
    <row r="15" spans="1:22" ht="13.5" thickBot="1">
      <c r="A15" s="47" t="s">
        <v>3</v>
      </c>
      <c r="B15" s="6">
        <f>B12</f>
        <v>208160.59625724051</v>
      </c>
      <c r="C15" s="59">
        <v>2.2027674060849902</v>
      </c>
      <c r="D15" s="8">
        <f t="shared" si="7"/>
        <v>458529.37666666659</v>
      </c>
      <c r="E15" s="34"/>
      <c r="F15" s="34">
        <f>SUM(F16:F17)</f>
        <v>0</v>
      </c>
      <c r="G15" s="34">
        <f t="shared" ref="G15" si="15">SUM(G16:G17)</f>
        <v>0</v>
      </c>
      <c r="H15" s="34">
        <f t="shared" ref="H15" si="16">SUM(H16:H17)</f>
        <v>0</v>
      </c>
      <c r="I15" s="34">
        <f t="shared" ref="I15" si="17">SUM(I16:I17)</f>
        <v>161000</v>
      </c>
      <c r="J15" s="30">
        <f>SUM(J16:J17)</f>
        <v>0</v>
      </c>
      <c r="K15" s="32">
        <f t="shared" ref="K15" si="18">SUM(K16:K17)</f>
        <v>0</v>
      </c>
      <c r="L15" s="43">
        <f t="shared" ref="L15" si="19">SUM(L16:L17)</f>
        <v>0</v>
      </c>
      <c r="M15" s="32">
        <f t="shared" ref="M15" si="20">SUM(M16:M17)</f>
        <v>0</v>
      </c>
      <c r="N15" s="32">
        <f>SUM(N16:N17)</f>
        <v>2.3E-3</v>
      </c>
      <c r="O15" s="32"/>
      <c r="P15" s="31">
        <f>SUM(P16:P17)</f>
        <v>0</v>
      </c>
      <c r="Q15" s="12">
        <f>D15-P15</f>
        <v>458529.37666666659</v>
      </c>
    </row>
    <row r="16" spans="1:22" ht="13.5" thickBot="1">
      <c r="A16" s="48"/>
      <c r="B16" s="7"/>
      <c r="C16" s="59">
        <v>2.2027674060849902</v>
      </c>
      <c r="D16" s="27"/>
      <c r="E16" s="29"/>
      <c r="F16" s="17"/>
      <c r="G16" s="17"/>
      <c r="H16" s="17"/>
      <c r="I16" s="37">
        <f>E16-F16-H16</f>
        <v>0</v>
      </c>
      <c r="J16" s="18"/>
      <c r="K16" s="19"/>
      <c r="L16" s="37"/>
      <c r="M16" s="19"/>
      <c r="N16" s="19">
        <f>J16-K16-M16</f>
        <v>0</v>
      </c>
      <c r="O16" s="11" t="e">
        <f t="shared" si="4"/>
        <v>#DIV/0!</v>
      </c>
      <c r="P16" s="39"/>
      <c r="Q16" s="27"/>
    </row>
    <row r="17" spans="1:19" ht="13.5" thickBot="1">
      <c r="A17" s="49"/>
      <c r="B17" s="7"/>
      <c r="C17" s="59">
        <v>2.2027674060849902</v>
      </c>
      <c r="D17" s="27"/>
      <c r="E17" s="36">
        <f>E8</f>
        <v>161000</v>
      </c>
      <c r="F17" s="17"/>
      <c r="G17" s="17"/>
      <c r="H17" s="17"/>
      <c r="I17" s="37">
        <f t="shared" si="8"/>
        <v>161000</v>
      </c>
      <c r="J17" s="18"/>
      <c r="K17" s="19"/>
      <c r="L17" s="37"/>
      <c r="M17" s="19"/>
      <c r="N17" s="19">
        <v>2.3E-3</v>
      </c>
      <c r="O17" s="11">
        <f t="shared" si="4"/>
        <v>0</v>
      </c>
      <c r="P17" s="39"/>
      <c r="Q17" s="27"/>
    </row>
    <row r="18" spans="1:19" ht="13.5" thickBot="1">
      <c r="A18" s="47" t="s">
        <v>4</v>
      </c>
      <c r="B18" s="6">
        <f>B15</f>
        <v>208160.59625724051</v>
      </c>
      <c r="C18" s="59">
        <v>2.2027674060849902</v>
      </c>
      <c r="D18" s="8">
        <f t="shared" si="7"/>
        <v>458529.37666666659</v>
      </c>
      <c r="E18" s="34"/>
      <c r="F18" s="34">
        <f>SUM(F19:F20)</f>
        <v>0</v>
      </c>
      <c r="G18" s="34">
        <f t="shared" ref="G18" si="21">SUM(G19:G20)</f>
        <v>0</v>
      </c>
      <c r="H18" s="34">
        <f t="shared" ref="H18" si="22">SUM(H19:H20)</f>
        <v>0</v>
      </c>
      <c r="I18" s="34">
        <f t="shared" ref="I18" si="23">SUM(I19:I20)</f>
        <v>161000</v>
      </c>
      <c r="J18" s="30">
        <f>SUM(J19:J20)</f>
        <v>0</v>
      </c>
      <c r="K18" s="32">
        <f t="shared" ref="K18" si="24">SUM(K19:K20)</f>
        <v>0</v>
      </c>
      <c r="L18" s="43">
        <f t="shared" ref="L18" si="25">SUM(L19:L20)</f>
        <v>0</v>
      </c>
      <c r="M18" s="32">
        <f t="shared" ref="M18" si="26">SUM(M19:M20)</f>
        <v>0</v>
      </c>
      <c r="N18" s="32">
        <f>SUM(N19:N20)</f>
        <v>2.3E-3</v>
      </c>
      <c r="O18" s="32"/>
      <c r="P18" s="31">
        <f>SUM(P19:P20)</f>
        <v>0</v>
      </c>
      <c r="Q18" s="12">
        <f>D18-P18</f>
        <v>458529.37666666659</v>
      </c>
    </row>
    <row r="19" spans="1:19" ht="13.5" thickBot="1">
      <c r="A19" s="48"/>
      <c r="B19" s="7"/>
      <c r="C19" s="59">
        <v>2.2027674060849902</v>
      </c>
      <c r="D19" s="27"/>
      <c r="E19" s="29"/>
      <c r="F19" s="17"/>
      <c r="G19" s="17"/>
      <c r="H19" s="17"/>
      <c r="I19" s="37">
        <f>E19-F19-H19</f>
        <v>0</v>
      </c>
      <c r="J19" s="18"/>
      <c r="K19" s="19"/>
      <c r="L19" s="37"/>
      <c r="M19" s="19"/>
      <c r="N19" s="19">
        <f>J19-K19-M19</f>
        <v>0</v>
      </c>
      <c r="O19" s="11" t="e">
        <f t="shared" si="4"/>
        <v>#DIV/0!</v>
      </c>
      <c r="P19" s="39"/>
      <c r="Q19" s="27"/>
    </row>
    <row r="20" spans="1:19" ht="13.5" thickBot="1">
      <c r="A20" s="49"/>
      <c r="B20" s="7"/>
      <c r="C20" s="59">
        <v>2.2027674060849902</v>
      </c>
      <c r="D20" s="27"/>
      <c r="E20" s="36">
        <f>E8</f>
        <v>161000</v>
      </c>
      <c r="F20" s="17"/>
      <c r="G20" s="17"/>
      <c r="H20" s="17"/>
      <c r="I20" s="37">
        <f t="shared" si="8"/>
        <v>161000</v>
      </c>
      <c r="J20" s="18"/>
      <c r="K20" s="19"/>
      <c r="L20" s="37"/>
      <c r="M20" s="19"/>
      <c r="N20" s="19">
        <v>2.3E-3</v>
      </c>
      <c r="O20" s="11">
        <f t="shared" si="4"/>
        <v>0</v>
      </c>
      <c r="P20" s="39"/>
      <c r="Q20" s="27"/>
    </row>
    <row r="21" spans="1:19" ht="13.5" thickBot="1">
      <c r="A21" s="47" t="s">
        <v>5</v>
      </c>
      <c r="B21" s="7">
        <f>B18</f>
        <v>208160.59625724051</v>
      </c>
      <c r="C21" s="59">
        <v>2.2027674060849902</v>
      </c>
      <c r="D21" s="8">
        <f t="shared" si="7"/>
        <v>458529.37666666659</v>
      </c>
      <c r="E21" s="34"/>
      <c r="F21" s="34">
        <f>SUM(F22:F23)</f>
        <v>0</v>
      </c>
      <c r="G21" s="34">
        <f t="shared" ref="G21" si="27">SUM(G22:G23)</f>
        <v>0</v>
      </c>
      <c r="H21" s="34">
        <f t="shared" ref="H21" si="28">SUM(H22:H23)</f>
        <v>0</v>
      </c>
      <c r="I21" s="34">
        <f t="shared" ref="I21" si="29">SUM(I22:I23)</f>
        <v>161000</v>
      </c>
      <c r="J21" s="30">
        <f>SUM(J22:J23)</f>
        <v>0</v>
      </c>
      <c r="K21" s="32">
        <f t="shared" ref="K21" si="30">SUM(K22:K23)</f>
        <v>0</v>
      </c>
      <c r="L21" s="43">
        <f t="shared" ref="L21" si="31">SUM(L22:L23)</f>
        <v>0</v>
      </c>
      <c r="M21" s="32">
        <f t="shared" ref="M21" si="32">SUM(M22:M23)</f>
        <v>0</v>
      </c>
      <c r="N21" s="32">
        <f>SUM(N22:N23)</f>
        <v>2.3E-3</v>
      </c>
      <c r="O21" s="32"/>
      <c r="P21" s="31">
        <f>SUM(P22:P23)</f>
        <v>0</v>
      </c>
      <c r="Q21" s="12">
        <f>D21-P21</f>
        <v>458529.37666666659</v>
      </c>
    </row>
    <row r="22" spans="1:19" ht="13.5" thickBot="1">
      <c r="A22" s="48"/>
      <c r="B22" s="7"/>
      <c r="C22" s="59">
        <v>2.2027674060849902</v>
      </c>
      <c r="D22" s="27"/>
      <c r="E22" s="29"/>
      <c r="F22" s="17"/>
      <c r="G22" s="17"/>
      <c r="H22" s="17"/>
      <c r="I22" s="37">
        <f>E22-F22-H22</f>
        <v>0</v>
      </c>
      <c r="J22" s="18"/>
      <c r="K22" s="19"/>
      <c r="L22" s="37"/>
      <c r="M22" s="19"/>
      <c r="N22" s="19">
        <f>J22-K22-M22</f>
        <v>0</v>
      </c>
      <c r="O22" s="11" t="e">
        <f t="shared" si="4"/>
        <v>#DIV/0!</v>
      </c>
      <c r="P22" s="39"/>
      <c r="Q22" s="27"/>
    </row>
    <row r="23" spans="1:19" ht="13.5" thickBot="1">
      <c r="A23" s="49"/>
      <c r="B23" s="6"/>
      <c r="C23" s="59">
        <v>2.2027674060849902</v>
      </c>
      <c r="D23" s="8">
        <f t="shared" si="7"/>
        <v>0</v>
      </c>
      <c r="E23" s="35">
        <f>E8</f>
        <v>161000</v>
      </c>
      <c r="F23" s="17"/>
      <c r="G23" s="17"/>
      <c r="H23" s="17"/>
      <c r="I23" s="37">
        <f t="shared" si="8"/>
        <v>161000</v>
      </c>
      <c r="J23" s="18"/>
      <c r="K23" s="19"/>
      <c r="L23" s="37"/>
      <c r="M23" s="19"/>
      <c r="N23" s="19">
        <v>2.3E-3</v>
      </c>
      <c r="O23" s="11">
        <f t="shared" si="4"/>
        <v>0</v>
      </c>
      <c r="P23" s="38"/>
      <c r="Q23" s="12"/>
    </row>
    <row r="24" spans="1:19" ht="13.5" thickBot="1">
      <c r="A24" s="47" t="s">
        <v>23</v>
      </c>
      <c r="B24" s="6">
        <f>B21</f>
        <v>208160.59625724051</v>
      </c>
      <c r="C24" s="59">
        <v>2.2027674060849902</v>
      </c>
      <c r="D24" s="8">
        <f t="shared" si="7"/>
        <v>458529.37666666659</v>
      </c>
      <c r="E24" s="34"/>
      <c r="F24" s="34">
        <f>SUM(F25:F26)</f>
        <v>0</v>
      </c>
      <c r="G24" s="34">
        <f t="shared" ref="G24" si="33">SUM(G25:G26)</f>
        <v>0</v>
      </c>
      <c r="H24" s="34">
        <f t="shared" ref="H24" si="34">SUM(H25:H26)</f>
        <v>0</v>
      </c>
      <c r="I24" s="34">
        <f t="shared" ref="I24" si="35">SUM(I25:I26)</f>
        <v>161000</v>
      </c>
      <c r="J24" s="30">
        <f>SUM(J25:J26)</f>
        <v>0</v>
      </c>
      <c r="K24" s="32">
        <f t="shared" ref="K24" si="36">SUM(K25:K26)</f>
        <v>0</v>
      </c>
      <c r="L24" s="43">
        <f t="shared" ref="L24" si="37">SUM(L25:L26)</f>
        <v>0</v>
      </c>
      <c r="M24" s="32">
        <f t="shared" ref="M24" si="38">SUM(M25:M26)</f>
        <v>0</v>
      </c>
      <c r="N24" s="32">
        <f>SUM(N25:N26)</f>
        <v>2.3E-3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48"/>
      <c r="B25" s="7"/>
      <c r="C25" s="59">
        <v>2.2027674060849902</v>
      </c>
      <c r="D25" s="27"/>
      <c r="E25" s="29"/>
      <c r="F25" s="17"/>
      <c r="G25" s="17"/>
      <c r="H25" s="17"/>
      <c r="I25" s="37">
        <f>E25-F25-H25</f>
        <v>0</v>
      </c>
      <c r="J25" s="18"/>
      <c r="K25" s="19"/>
      <c r="L25" s="37"/>
      <c r="M25" s="19"/>
      <c r="N25" s="19">
        <f>J25-K25-M25</f>
        <v>0</v>
      </c>
      <c r="O25" s="11" t="e">
        <f t="shared" si="4"/>
        <v>#DIV/0!</v>
      </c>
      <c r="P25" s="39"/>
      <c r="Q25" s="27"/>
    </row>
    <row r="26" spans="1:19" ht="13.5" thickBot="1">
      <c r="A26" s="49"/>
      <c r="B26" s="7"/>
      <c r="C26" s="59">
        <v>2.2027674060849902</v>
      </c>
      <c r="D26" s="27"/>
      <c r="E26" s="36">
        <f>E8</f>
        <v>161000</v>
      </c>
      <c r="F26" s="17"/>
      <c r="G26" s="17"/>
      <c r="H26" s="17"/>
      <c r="I26" s="37">
        <f t="shared" si="8"/>
        <v>161000</v>
      </c>
      <c r="J26" s="18"/>
      <c r="K26" s="19"/>
      <c r="L26" s="37"/>
      <c r="M26" s="19"/>
      <c r="N26" s="19">
        <v>2.3E-3</v>
      </c>
      <c r="O26" s="11">
        <f t="shared" si="4"/>
        <v>0</v>
      </c>
      <c r="P26" s="39"/>
      <c r="Q26" s="27"/>
    </row>
    <row r="27" spans="1:19" ht="13.5" thickBot="1">
      <c r="A27" s="47" t="s">
        <v>6</v>
      </c>
      <c r="B27" s="6">
        <f>B24</f>
        <v>208160.59625724051</v>
      </c>
      <c r="C27" s="59">
        <v>2.2027674060849902</v>
      </c>
      <c r="D27" s="8">
        <f t="shared" si="7"/>
        <v>458529.37666666659</v>
      </c>
      <c r="E27" s="34"/>
      <c r="F27" s="34">
        <f>SUM(F28:F29)</f>
        <v>0</v>
      </c>
      <c r="G27" s="34">
        <f t="shared" ref="G27" si="39">SUM(G28:G29)</f>
        <v>0</v>
      </c>
      <c r="H27" s="34">
        <f t="shared" ref="H27" si="40">SUM(H28:H29)</f>
        <v>0</v>
      </c>
      <c r="I27" s="34">
        <f t="shared" ref="I27" si="41">SUM(I28:I29)</f>
        <v>161000</v>
      </c>
      <c r="J27" s="30">
        <f>SUM(J28:J29)</f>
        <v>0</v>
      </c>
      <c r="K27" s="32">
        <f t="shared" ref="K27" si="42">SUM(K28:K29)</f>
        <v>0</v>
      </c>
      <c r="L27" s="43">
        <f t="shared" ref="L27" si="43">SUM(L28:L29)</f>
        <v>0</v>
      </c>
      <c r="M27" s="32">
        <f t="shared" ref="M27" si="44">SUM(M28:M29)</f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48"/>
      <c r="B28" s="7"/>
      <c r="C28" s="59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4"/>
        <v>#DIV/0!</v>
      </c>
      <c r="P28" s="39"/>
      <c r="Q28" s="27"/>
    </row>
    <row r="29" spans="1:19" ht="13.5" thickBot="1">
      <c r="A29" s="49"/>
      <c r="B29" s="7"/>
      <c r="C29" s="59">
        <v>2.2027674060849902</v>
      </c>
      <c r="D29" s="27"/>
      <c r="E29" s="36">
        <f>E8</f>
        <v>161000</v>
      </c>
      <c r="F29" s="17"/>
      <c r="G29" s="17"/>
      <c r="H29" s="17"/>
      <c r="I29" s="37">
        <f t="shared" si="8"/>
        <v>161000</v>
      </c>
      <c r="J29" s="18"/>
      <c r="K29" s="19"/>
      <c r="L29" s="37"/>
      <c r="M29" s="19"/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47" t="s">
        <v>7</v>
      </c>
      <c r="B30" s="6">
        <f>B27</f>
        <v>208160.59625724051</v>
      </c>
      <c r="C30" s="59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48"/>
      <c r="B31" s="7"/>
      <c r="C31" s="59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49"/>
      <c r="B32" s="7"/>
      <c r="C32" s="59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47" t="s">
        <v>8</v>
      </c>
      <c r="B33" s="6">
        <f>B30</f>
        <v>208160.59625724051</v>
      </c>
      <c r="C33" s="59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48"/>
      <c r="B34" s="7"/>
      <c r="C34" s="59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49"/>
      <c r="B35" s="7"/>
      <c r="C35" s="59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47" t="s">
        <v>9</v>
      </c>
      <c r="B36" s="6">
        <f>B33</f>
        <v>208160.59625724051</v>
      </c>
      <c r="C36" s="59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48"/>
      <c r="B37" s="7"/>
      <c r="C37" s="59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49"/>
      <c r="B38" s="7"/>
      <c r="C38" s="59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47" t="s">
        <v>10</v>
      </c>
      <c r="B39" s="7">
        <f>B36</f>
        <v>208160.59625724051</v>
      </c>
      <c r="C39" s="59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48"/>
      <c r="B40" s="7"/>
      <c r="C40" s="59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49"/>
      <c r="B41" s="6"/>
      <c r="C41" s="59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59">
        <v>2.2027674060849902</v>
      </c>
      <c r="D42" s="10">
        <v>5502352.5199999996</v>
      </c>
      <c r="E42" s="42">
        <f>SUM(E6,E9,E12,E15,E18,E21,E24,E27,E30,E33,E36,E39)</f>
        <v>522825</v>
      </c>
      <c r="F42" s="17"/>
      <c r="G42" s="7"/>
      <c r="H42" s="17"/>
      <c r="I42" s="17"/>
      <c r="J42" s="25">
        <f>AVERAGE(J6,J9,J12,J15,J18,J21,J24,J27,J30,J33,J36,J39)</f>
        <v>9.7499999999999989E-2</v>
      </c>
      <c r="K42" s="41">
        <f t="shared" ref="K42:N42" si="69">AVERAGE(K6,K9,K12,K15,K18,K21,K24,K27,K30,K33,K36,K39)</f>
        <v>9.658333333333334E-2</v>
      </c>
      <c r="L42" s="41">
        <f t="shared" si="69"/>
        <v>0</v>
      </c>
      <c r="M42" s="41">
        <f t="shared" si="69"/>
        <v>5.2499999999999997E-4</v>
      </c>
      <c r="N42" s="41">
        <f t="shared" si="69"/>
        <v>2.358333333333336E-3</v>
      </c>
      <c r="O42" s="11" t="e">
        <f>AVERAGE(O7:O41)</f>
        <v>#DIV/0!</v>
      </c>
      <c r="P42" s="5">
        <f t="shared" ref="P42:Q42" si="70">SUM(P6,P9,P12,P15,P18,P21,P24,P27,P30,P33,P36,P39)</f>
        <v>670333.75</v>
      </c>
      <c r="Q42" s="5">
        <f t="shared" si="70"/>
        <v>4373489.3933333317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2020-03-01T09:02:57Z</cp:lastPrinted>
  <dcterms:created xsi:type="dcterms:W3CDTF">2015-07-23T07:53:33Z</dcterms:created>
  <dcterms:modified xsi:type="dcterms:W3CDTF">2020-03-02T06:56:29Z</dcterms:modified>
</cp:coreProperties>
</file>