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80" yWindow="1155" windowWidth="1882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B9" i="2"/>
  <c r="D9" s="1"/>
  <c r="Q9" s="1"/>
  <c r="H14"/>
  <c r="H13"/>
  <c r="F14"/>
  <c r="F13"/>
  <c r="E13" l="1"/>
  <c r="Q39"/>
  <c r="Q36"/>
  <c r="Q33"/>
  <c r="Q30"/>
  <c r="Q27"/>
  <c r="Q24"/>
  <c r="Q21"/>
  <c r="Q18"/>
  <c r="Q15"/>
  <c r="Q12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19"/>
  <c r="N16"/>
  <c r="N15" s="1"/>
  <c r="N13"/>
  <c r="N12" s="1"/>
  <c r="N42" s="1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8" s="1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L42"/>
  <c r="O40"/>
  <c r="O37"/>
  <c r="O35"/>
  <c r="O34"/>
  <c r="O31"/>
  <c r="O28"/>
  <c r="O25"/>
  <c r="O23"/>
  <c r="O22"/>
  <c r="O19"/>
  <c r="O16"/>
  <c r="O13"/>
  <c r="E42"/>
  <c r="V9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I24"/>
  <c r="H24"/>
  <c r="G24"/>
  <c r="F24"/>
  <c r="P21"/>
  <c r="N21"/>
  <c r="M21"/>
  <c r="L21"/>
  <c r="K21"/>
  <c r="J21"/>
  <c r="H21"/>
  <c r="G21"/>
  <c r="F21"/>
  <c r="P18"/>
  <c r="N18"/>
  <c r="M18"/>
  <c r="L18"/>
  <c r="K18"/>
  <c r="J18"/>
  <c r="H18"/>
  <c r="G18"/>
  <c r="F18"/>
  <c r="P15"/>
  <c r="M15"/>
  <c r="L15"/>
  <c r="K15"/>
  <c r="J15"/>
  <c r="H15"/>
  <c r="G15"/>
  <c r="F15"/>
  <c r="P12"/>
  <c r="M12"/>
  <c r="M42" s="1"/>
  <c r="L12"/>
  <c r="K12"/>
  <c r="K42" s="1"/>
  <c r="J12"/>
  <c r="J42" s="1"/>
  <c r="H12"/>
  <c r="G12"/>
  <c r="F12"/>
  <c r="P9"/>
  <c r="O11"/>
  <c r="N10"/>
  <c r="K9"/>
  <c r="L9"/>
  <c r="M9"/>
  <c r="J9"/>
  <c r="H11"/>
  <c r="H10"/>
  <c r="F11"/>
  <c r="I11" s="1"/>
  <c r="F10"/>
  <c r="G9"/>
  <c r="I21"/>
  <c r="E10"/>
  <c r="E11"/>
  <c r="P6"/>
  <c r="N6"/>
  <c r="J6"/>
  <c r="K6"/>
  <c r="L6"/>
  <c r="M6"/>
  <c r="G6"/>
  <c r="H6"/>
  <c r="I6"/>
  <c r="F6"/>
  <c r="E7"/>
  <c r="P42" l="1"/>
  <c r="N9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<sst xmlns="http://schemas.openxmlformats.org/spreadsheetml/2006/main" count="37" uniqueCount="32">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</sst>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>
      <selection activeCell="B10" sqref="B10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ht="13.5" thickBot="1"/>
    <row r="3" spans="1:22" ht="25.5" customHeight="1" thickBot="1">
      <c r="A3" s="46" t="s">
        <v>12</v>
      </c>
      <c r="B3" s="53" t="s">
        <v>13</v>
      </c>
      <c r="C3" s="54"/>
      <c r="D3" s="55"/>
      <c r="E3" s="53" t="s">
        <v>14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2" t="s">
        <v>15</v>
      </c>
    </row>
    <row r="4" spans="1:22" ht="42.75" customHeight="1" thickBot="1">
      <c r="A4" s="47"/>
      <c r="B4" s="56" t="s">
        <v>21</v>
      </c>
      <c r="C4" s="56" t="s">
        <v>22</v>
      </c>
      <c r="D4" s="56" t="s">
        <v>16</v>
      </c>
      <c r="E4" s="4" t="s">
        <v>20</v>
      </c>
      <c r="F4" s="58" t="s">
        <v>24</v>
      </c>
      <c r="G4" s="59"/>
      <c r="H4" s="59"/>
      <c r="I4" s="60"/>
      <c r="J4" s="58" t="s">
        <v>29</v>
      </c>
      <c r="K4" s="59"/>
      <c r="L4" s="59"/>
      <c r="M4" s="59"/>
      <c r="N4" s="60"/>
      <c r="O4" s="56" t="s">
        <v>18</v>
      </c>
      <c r="P4" s="56" t="s">
        <v>17</v>
      </c>
      <c r="Q4" s="56" t="s">
        <v>19</v>
      </c>
    </row>
    <row r="5" spans="1:22" ht="42.75" customHeight="1" thickBot="1">
      <c r="A5" s="48"/>
      <c r="B5" s="57"/>
      <c r="C5" s="57"/>
      <c r="D5" s="57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7"/>
      <c r="P5" s="57"/>
      <c r="Q5" s="57"/>
    </row>
    <row r="6" spans="1:22" ht="14.25" customHeight="1" thickBot="1">
      <c r="A6" s="49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1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50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6">
        <f>B42/12</f>
        <v>208160.59625724051</v>
      </c>
      <c r="C9" s="44">
        <v>2.2027674060849902</v>
      </c>
      <c r="D9" s="45">
        <f>B9*C9</f>
        <v>458529.37666666659</v>
      </c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-192605.22333333339</v>
      </c>
      <c r="V9" s="40">
        <f>SUM(E6,E9,E12,E15,E18,E21,E24,E27,E30,E33,E36,E39)</f>
        <v>783017</v>
      </c>
    </row>
    <row r="10" spans="1:22" ht="13.5" thickBot="1">
      <c r="A10" s="49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50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46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0</v>
      </c>
      <c r="Q12" s="12">
        <f>D12-P12</f>
        <v>458529.37666666659</v>
      </c>
    </row>
    <row r="13" spans="1:22" ht="13.5" thickBot="1">
      <c r="A13" s="47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0</v>
      </c>
      <c r="P13" s="39"/>
      <c r="Q13" s="27"/>
    </row>
    <row r="14" spans="1:22" ht="13.5" thickBot="1">
      <c r="A14" s="48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0</v>
      </c>
      <c r="P14" s="39"/>
      <c r="Q14" s="27"/>
    </row>
    <row r="15" spans="1:22" ht="13.5" thickBot="1">
      <c r="A15" s="46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/>
      <c r="F15" s="34">
        <f>SUM(F16:F17)</f>
        <v>0</v>
      </c>
      <c r="G15" s="34">
        <f t="shared" ref="G15" si="15">SUM(G16:G17)</f>
        <v>0</v>
      </c>
      <c r="H15" s="34">
        <f t="shared" ref="H15" si="16">SUM(H16:H17)</f>
        <v>0</v>
      </c>
      <c r="I15" s="34">
        <f t="shared" ref="I15" si="17">SUM(I16:I17)</f>
        <v>161000</v>
      </c>
      <c r="J15" s="30">
        <f>SUM(J16:J17)</f>
        <v>0</v>
      </c>
      <c r="K15" s="32">
        <f t="shared" ref="K15" si="18">SUM(K16:K17)</f>
        <v>0</v>
      </c>
      <c r="L15" s="43">
        <f t="shared" ref="L15" si="19">SUM(L16:L17)</f>
        <v>0</v>
      </c>
      <c r="M15" s="32">
        <f t="shared" ref="M15" si="20">SUM(M16:M17)</f>
        <v>0</v>
      </c>
      <c r="N15" s="32">
        <f>SUM(N16:N17)</f>
        <v>2.3E-3</v>
      </c>
      <c r="O15" s="32"/>
      <c r="P15" s="31">
        <f>SUM(P16:P17)</f>
        <v>0</v>
      </c>
      <c r="Q15" s="12">
        <f>D15-P15</f>
        <v>458529.37666666659</v>
      </c>
    </row>
    <row r="16" spans="1:22" ht="13.5" thickBot="1">
      <c r="A16" s="47"/>
      <c r="B16" s="7"/>
      <c r="C16" s="44">
        <v>2.2027674060849902</v>
      </c>
      <c r="D16" s="27"/>
      <c r="E16" s="29"/>
      <c r="F16" s="17"/>
      <c r="G16" s="17"/>
      <c r="H16" s="17"/>
      <c r="I16" s="37">
        <f>E16-F16-H16</f>
        <v>0</v>
      </c>
      <c r="J16" s="18"/>
      <c r="K16" s="19"/>
      <c r="L16" s="37"/>
      <c r="M16" s="19"/>
      <c r="N16" s="19">
        <f>J16-K16-M16</f>
        <v>0</v>
      </c>
      <c r="O16" s="11" t="e">
        <f t="shared" si="4"/>
        <v>#DIV/0!</v>
      </c>
      <c r="P16" s="39"/>
      <c r="Q16" s="27"/>
    </row>
    <row r="17" spans="1:19" ht="13.5" thickBot="1">
      <c r="A17" s="48"/>
      <c r="B17" s="7"/>
      <c r="C17" s="44">
        <v>2.2027674060849902</v>
      </c>
      <c r="D17" s="27"/>
      <c r="E17" s="36">
        <f>E8</f>
        <v>161000</v>
      </c>
      <c r="F17" s="17"/>
      <c r="G17" s="17"/>
      <c r="H17" s="17"/>
      <c r="I17" s="37">
        <f t="shared" si="8"/>
        <v>161000</v>
      </c>
      <c r="J17" s="18"/>
      <c r="K17" s="19"/>
      <c r="L17" s="37"/>
      <c r="M17" s="19"/>
      <c r="N17" s="19">
        <v>2.3E-3</v>
      </c>
      <c r="O17" s="11">
        <f t="shared" si="4"/>
        <v>0</v>
      </c>
      <c r="P17" s="39"/>
      <c r="Q17" s="27"/>
    </row>
    <row r="18" spans="1:19" ht="13.5" thickBot="1">
      <c r="A18" s="46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/>
      <c r="F18" s="34">
        <f>SUM(F19:F20)</f>
        <v>0</v>
      </c>
      <c r="G18" s="34">
        <f t="shared" ref="G18" si="21">SUM(G19:G20)</f>
        <v>0</v>
      </c>
      <c r="H18" s="34">
        <f t="shared" ref="H18" si="22">SUM(H19:H20)</f>
        <v>0</v>
      </c>
      <c r="I18" s="34">
        <f t="shared" ref="I18" si="23">SUM(I19:I20)</f>
        <v>161000</v>
      </c>
      <c r="J18" s="30">
        <f>SUM(J19:J20)</f>
        <v>0</v>
      </c>
      <c r="K18" s="32">
        <f t="shared" ref="K18" si="24">SUM(K19:K20)</f>
        <v>0</v>
      </c>
      <c r="L18" s="43">
        <f t="shared" ref="L18" si="25">SUM(L19:L20)</f>
        <v>0</v>
      </c>
      <c r="M18" s="32">
        <f t="shared" ref="M18" si="26">SUM(M19:M20)</f>
        <v>0</v>
      </c>
      <c r="N18" s="32">
        <f>SUM(N19:N20)</f>
        <v>2.3E-3</v>
      </c>
      <c r="O18" s="32"/>
      <c r="P18" s="31">
        <f>SUM(P19:P20)</f>
        <v>0</v>
      </c>
      <c r="Q18" s="12">
        <f>D18-P18</f>
        <v>458529.37666666659</v>
      </c>
    </row>
    <row r="19" spans="1:19" ht="13.5" thickBot="1">
      <c r="A19" s="47"/>
      <c r="B19" s="7"/>
      <c r="C19" s="44">
        <v>2.2027674060849902</v>
      </c>
      <c r="D19" s="27"/>
      <c r="E19" s="29"/>
      <c r="F19" s="17"/>
      <c r="G19" s="17"/>
      <c r="H19" s="17"/>
      <c r="I19" s="37">
        <f>E19-F19-H19</f>
        <v>0</v>
      </c>
      <c r="J19" s="18"/>
      <c r="K19" s="19"/>
      <c r="L19" s="37"/>
      <c r="M19" s="19"/>
      <c r="N19" s="19">
        <f>J19-K19-M19</f>
        <v>0</v>
      </c>
      <c r="O19" s="11" t="e">
        <f t="shared" si="4"/>
        <v>#DIV/0!</v>
      </c>
      <c r="P19" s="39"/>
      <c r="Q19" s="27"/>
    </row>
    <row r="20" spans="1:19" ht="13.5" thickBot="1">
      <c r="A20" s="48"/>
      <c r="B20" s="7"/>
      <c r="C20" s="44">
        <v>2.2027674060849902</v>
      </c>
      <c r="D20" s="27"/>
      <c r="E20" s="36">
        <f>E8</f>
        <v>161000</v>
      </c>
      <c r="F20" s="17"/>
      <c r="G20" s="17"/>
      <c r="H20" s="17"/>
      <c r="I20" s="37">
        <f t="shared" si="8"/>
        <v>161000</v>
      </c>
      <c r="J20" s="18"/>
      <c r="K20" s="19"/>
      <c r="L20" s="37"/>
      <c r="M20" s="19"/>
      <c r="N20" s="19">
        <v>2.3E-3</v>
      </c>
      <c r="O20" s="11">
        <f t="shared" si="4"/>
        <v>0</v>
      </c>
      <c r="P20" s="39"/>
      <c r="Q20" s="27"/>
    </row>
    <row r="21" spans="1:19" ht="13.5" thickBot="1">
      <c r="A21" s="46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/>
      <c r="F21" s="34">
        <f>SUM(F22:F23)</f>
        <v>0</v>
      </c>
      <c r="G21" s="34">
        <f t="shared" ref="G21" si="27">SUM(G22:G23)</f>
        <v>0</v>
      </c>
      <c r="H21" s="34">
        <f t="shared" ref="H21" si="28">SUM(H22:H23)</f>
        <v>0</v>
      </c>
      <c r="I21" s="34">
        <f t="shared" ref="I21" si="29">SUM(I22:I23)</f>
        <v>161000</v>
      </c>
      <c r="J21" s="30">
        <f>SUM(J22:J23)</f>
        <v>0</v>
      </c>
      <c r="K21" s="32">
        <f t="shared" ref="K21" si="30">SUM(K22:K23)</f>
        <v>0</v>
      </c>
      <c r="L21" s="43">
        <f t="shared" ref="L21" si="31">SUM(L22:L23)</f>
        <v>0</v>
      </c>
      <c r="M21" s="32">
        <f t="shared" ref="M21" si="32">SUM(M22:M23)</f>
        <v>0</v>
      </c>
      <c r="N21" s="32">
        <f>SUM(N22:N23)</f>
        <v>2.3E-3</v>
      </c>
      <c r="O21" s="32"/>
      <c r="P21" s="31">
        <f>SUM(P22:P23)</f>
        <v>0</v>
      </c>
      <c r="Q21" s="12">
        <f>D21-P21</f>
        <v>458529.37666666659</v>
      </c>
    </row>
    <row r="22" spans="1:19" ht="13.5" thickBot="1">
      <c r="A22" s="47"/>
      <c r="B22" s="7"/>
      <c r="C22" s="44">
        <v>2.2027674060849902</v>
      </c>
      <c r="D22" s="27"/>
      <c r="E22" s="29"/>
      <c r="F22" s="17"/>
      <c r="G22" s="17"/>
      <c r="H22" s="17"/>
      <c r="I22" s="37">
        <f>E22-F22-H22</f>
        <v>0</v>
      </c>
      <c r="J22" s="18"/>
      <c r="K22" s="19"/>
      <c r="L22" s="37"/>
      <c r="M22" s="19"/>
      <c r="N22" s="19">
        <f>J22-K22-M22</f>
        <v>0</v>
      </c>
      <c r="O22" s="11" t="e">
        <f t="shared" si="4"/>
        <v>#DIV/0!</v>
      </c>
      <c r="P22" s="39"/>
      <c r="Q22" s="27"/>
    </row>
    <row r="23" spans="1:19" ht="13.5" thickBot="1">
      <c r="A23" s="48"/>
      <c r="B23" s="6"/>
      <c r="C23" s="44">
        <v>2.2027674060849902</v>
      </c>
      <c r="D23" s="8">
        <f t="shared" si="7"/>
        <v>0</v>
      </c>
      <c r="E23" s="35">
        <f>E8</f>
        <v>161000</v>
      </c>
      <c r="F23" s="17"/>
      <c r="G23" s="17"/>
      <c r="H23" s="17"/>
      <c r="I23" s="37">
        <f t="shared" si="8"/>
        <v>161000</v>
      </c>
      <c r="J23" s="18"/>
      <c r="K23" s="19"/>
      <c r="L23" s="37"/>
      <c r="M23" s="19"/>
      <c r="N23" s="19">
        <v>2.3E-3</v>
      </c>
      <c r="O23" s="11">
        <f t="shared" si="4"/>
        <v>0</v>
      </c>
      <c r="P23" s="38"/>
      <c r="Q23" s="12"/>
    </row>
    <row r="24" spans="1:19" ht="13.5" thickBot="1">
      <c r="A24" s="46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/>
      <c r="F24" s="34">
        <f>SUM(F25:F26)</f>
        <v>0</v>
      </c>
      <c r="G24" s="34">
        <f t="shared" ref="G24" si="33">SUM(G25:G26)</f>
        <v>0</v>
      </c>
      <c r="H24" s="34">
        <f t="shared" ref="H24" si="34">SUM(H25:H26)</f>
        <v>0</v>
      </c>
      <c r="I24" s="34">
        <f t="shared" ref="I24" si="35">SUM(I25:I26)</f>
        <v>161000</v>
      </c>
      <c r="J24" s="30">
        <f>SUM(J25:J26)</f>
        <v>0</v>
      </c>
      <c r="K24" s="32">
        <f t="shared" ref="K24" si="36">SUM(K25:K26)</f>
        <v>0</v>
      </c>
      <c r="L24" s="43">
        <f t="shared" ref="L24" si="37">SUM(L25:L26)</f>
        <v>0</v>
      </c>
      <c r="M24" s="32">
        <f t="shared" ref="M24" si="38">SUM(M25:M26)</f>
        <v>0</v>
      </c>
      <c r="N24" s="32">
        <f>SUM(N25:N26)</f>
        <v>2.3E-3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47"/>
      <c r="B25" s="7"/>
      <c r="C25" s="44">
        <v>2.2027674060849902</v>
      </c>
      <c r="D25" s="27"/>
      <c r="E25" s="29"/>
      <c r="F25" s="17"/>
      <c r="G25" s="17"/>
      <c r="H25" s="17"/>
      <c r="I25" s="37">
        <f>E25-F25-H25</f>
        <v>0</v>
      </c>
      <c r="J25" s="18"/>
      <c r="K25" s="19"/>
      <c r="L25" s="37"/>
      <c r="M25" s="19"/>
      <c r="N25" s="19">
        <f>J25-K25-M25</f>
        <v>0</v>
      </c>
      <c r="O25" s="11" t="e">
        <f t="shared" si="4"/>
        <v>#DIV/0!</v>
      </c>
      <c r="P25" s="39"/>
      <c r="Q25" s="27"/>
    </row>
    <row r="26" spans="1:19" ht="13.5" thickBot="1">
      <c r="A26" s="48"/>
      <c r="B26" s="7"/>
      <c r="C26" s="44">
        <v>2.2027674060849902</v>
      </c>
      <c r="D26" s="27"/>
      <c r="E26" s="36">
        <f>E8</f>
        <v>161000</v>
      </c>
      <c r="F26" s="17"/>
      <c r="G26" s="17"/>
      <c r="H26" s="17"/>
      <c r="I26" s="37">
        <f t="shared" si="8"/>
        <v>161000</v>
      </c>
      <c r="J26" s="18"/>
      <c r="K26" s="19"/>
      <c r="L26" s="37"/>
      <c r="M26" s="19"/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6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47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48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6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47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48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6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47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48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6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47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48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6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47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48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783017</v>
      </c>
      <c r="F42" s="17"/>
      <c r="G42" s="7"/>
      <c r="H42" s="17"/>
      <c r="I42" s="17"/>
      <c r="J42" s="25">
        <f>AVERAGE(J6,J9,J12,J15,J18,J21,J24,J27,J30,J33,J36,J39)</f>
        <v>0.14866666666666664</v>
      </c>
      <c r="K42" s="41">
        <f t="shared" ref="K42:N42" si="69">AVERAGE(K6,K9,K12,K15,K18,K21,K24,K27,K30,K33,K36,K39)</f>
        <v>0.14725833333333335</v>
      </c>
      <c r="L42" s="41">
        <f t="shared" si="69"/>
        <v>0</v>
      </c>
      <c r="M42" s="41">
        <f t="shared" si="69"/>
        <v>8.166666666666666E-4</v>
      </c>
      <c r="N42" s="41">
        <f t="shared" si="69"/>
        <v>2.4333333333333368E-3</v>
      </c>
      <c r="O42" s="11" t="e">
        <f>AVERAGE(O7:O41)</f>
        <v>#DIV/0!</v>
      </c>
      <c r="P42" s="5">
        <f t="shared" ref="P42:Q42" si="70">SUM(P6,P9,P12,P15,P18,P21,P24,P27,P30,P33,P36,P39)</f>
        <v>1321468.3500000001</v>
      </c>
      <c r="Q42" s="5">
        <f t="shared" si="70"/>
        <v>4180884.1699999985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33:A35"/>
    <mergeCell ref="A36:A38"/>
    <mergeCell ref="A39:A41"/>
    <mergeCell ref="A18:A20"/>
    <mergeCell ref="A21:A23"/>
    <mergeCell ref="A24:A26"/>
    <mergeCell ref="A27:A29"/>
    <mergeCell ref="A30:A32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2020-03-01T09:02:57Z</cp:lastPrinted>
  <dcterms:created xsi:type="dcterms:W3CDTF">2015-07-23T07:53:33Z</dcterms:created>
  <dcterms:modified xsi:type="dcterms:W3CDTF">2020-04-02T16:23:13Z</dcterms:modified>
</cp:coreProperties>
</file>