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Сравнение" sheetId="1" r:id="rId1"/>
  </sheets>
  <externalReferences>
    <externalReference r:id="rId2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f31_rek_fas_range">Сравнение!$13:$21</definedName>
    <definedName name="god">[1]Титульный!$F$9</definedName>
    <definedName name="HTML_CodePage" hidden="1">1251</definedName>
    <definedName name="HTML_Description" hidden="1">""</definedName>
    <definedName name="HTML_Email" hidden="1">""</definedName>
    <definedName name="HTML_Header" hidden="1">"Лист1"</definedName>
    <definedName name="HTML_LastUpdate" hidden="1">"18.10.01"</definedName>
    <definedName name="HTML_LineAfter" hidden="1">FALSE</definedName>
    <definedName name="HTML_LineBefore" hidden="1">FALSE</definedName>
    <definedName name="HTML_Name" hidden="1">"Федецкий И.И."</definedName>
    <definedName name="HTML_OBDlg2" hidden="1">TRUE</definedName>
    <definedName name="HTML_OBDlg4" hidden="1">TRUE</definedName>
    <definedName name="HTML_OS" hidden="1">0</definedName>
    <definedName name="HTML_Title" hidden="1">"Климатические зоны Томской области"</definedName>
    <definedName name="optSingleTemplate">"Option Button 1"</definedName>
    <definedName name="org">[1]Титульный!$F$13</definedName>
    <definedName name="region_name">[1]Титульный!$F$7</definedName>
    <definedName name="regionException_flag">[1]TEHSHEET!$E$2</definedName>
    <definedName name="SAPBEXrevision" hidden="1">1</definedName>
    <definedName name="SAPBEXsysID" hidden="1">"BW2"</definedName>
    <definedName name="SAPBEXwbID" hidden="1">"479GSPMTNK9HM4ZSIVE5K2SH6"</definedName>
    <definedName name="TOTAL">P1_TOTAL,P2_TOTAL,P3_TOTAL,P4_TOTAL,P5_TOTAL</definedName>
    <definedName name="version">[1]Инструкция!$B$3</definedName>
    <definedName name="year_list">[1]TEHSHEET!$B$2:$B$12</definedName>
  </definedNames>
  <calcPr calcId="125725"/>
</workbook>
</file>

<file path=xl/calcChain.xml><?xml version="1.0" encoding="utf-8"?>
<calcChain xmlns="http://schemas.openxmlformats.org/spreadsheetml/2006/main">
  <c r="AR21" i="1"/>
  <c r="AQ21"/>
  <c r="AP21"/>
  <c r="AO21"/>
  <c r="AN21"/>
  <c r="AM21"/>
  <c r="AL21"/>
  <c r="AK21"/>
  <c r="AJ21"/>
  <c r="AI21"/>
  <c r="AH21"/>
  <c r="AG21"/>
  <c r="AE21"/>
  <c r="AD21"/>
  <c r="AC21"/>
  <c r="AB21"/>
  <c r="AA21"/>
  <c r="Z21"/>
  <c r="Y21"/>
  <c r="X21"/>
  <c r="W21"/>
  <c r="V21"/>
  <c r="U21"/>
  <c r="T21"/>
  <c r="AF21" s="1"/>
  <c r="S21"/>
  <c r="AS21" s="1"/>
  <c r="AF20"/>
  <c r="S20"/>
  <c r="AF18"/>
  <c r="S18"/>
  <c r="AF17"/>
  <c r="S17"/>
  <c r="AO15"/>
  <c r="AN15"/>
  <c r="AK15"/>
  <c r="AJ15"/>
  <c r="AG15"/>
  <c r="AF15"/>
  <c r="R15"/>
  <c r="AR15" s="1"/>
  <c r="Q15"/>
  <c r="AQ15" s="1"/>
  <c r="P15"/>
  <c r="AP15" s="1"/>
  <c r="O15"/>
  <c r="N15"/>
  <c r="M15"/>
  <c r="AM15" s="1"/>
  <c r="L15"/>
  <c r="AL15" s="1"/>
  <c r="K15"/>
  <c r="J15"/>
  <c r="I15"/>
  <c r="AI15" s="1"/>
  <c r="H15"/>
  <c r="AH15" s="1"/>
  <c r="G15"/>
  <c r="S15" s="1"/>
  <c r="AS15" s="1"/>
  <c r="AR14"/>
  <c r="AQ14"/>
  <c r="AN14"/>
  <c r="AM14"/>
  <c r="AJ14"/>
  <c r="AI14"/>
  <c r="AF14"/>
  <c r="R14"/>
  <c r="Q14"/>
  <c r="P14"/>
  <c r="AP14" s="1"/>
  <c r="O14"/>
  <c r="AO14" s="1"/>
  <c r="N14"/>
  <c r="M14"/>
  <c r="L14"/>
  <c r="AL14" s="1"/>
  <c r="K14"/>
  <c r="AK14" s="1"/>
  <c r="J14"/>
  <c r="I14"/>
  <c r="H14"/>
  <c r="AH14" s="1"/>
  <c r="G14"/>
  <c r="S14" s="1"/>
  <c r="AS14" s="1"/>
  <c r="D8"/>
  <c r="E1"/>
  <c r="AS2" s="1"/>
  <c r="AS11" s="1"/>
  <c r="J2" l="1"/>
  <c r="J11" s="1"/>
  <c r="V2"/>
  <c r="V11" s="1"/>
  <c r="AH2"/>
  <c r="AH11" s="1"/>
  <c r="AP2"/>
  <c r="AP11" s="1"/>
  <c r="H2"/>
  <c r="H11" s="1"/>
  <c r="L2"/>
  <c r="L11" s="1"/>
  <c r="P2"/>
  <c r="P11" s="1"/>
  <c r="T2"/>
  <c r="T11" s="1"/>
  <c r="X2"/>
  <c r="X11" s="1"/>
  <c r="AB2"/>
  <c r="AB11" s="1"/>
  <c r="AF2"/>
  <c r="AF11" s="1"/>
  <c r="AJ2"/>
  <c r="AJ11" s="1"/>
  <c r="AN2"/>
  <c r="AN11" s="1"/>
  <c r="AR2"/>
  <c r="AR11" s="1"/>
  <c r="AG14"/>
  <c r="N2"/>
  <c r="N11" s="1"/>
  <c r="Z2"/>
  <c r="Z11" s="1"/>
  <c r="G2"/>
  <c r="G11" s="1"/>
  <c r="K2"/>
  <c r="K11" s="1"/>
  <c r="O2"/>
  <c r="O11" s="1"/>
  <c r="S2"/>
  <c r="S11" s="1"/>
  <c r="W2"/>
  <c r="W11" s="1"/>
  <c r="AA2"/>
  <c r="AA11" s="1"/>
  <c r="AE2"/>
  <c r="AE11" s="1"/>
  <c r="AI2"/>
  <c r="AI11" s="1"/>
  <c r="AM2"/>
  <c r="AM11" s="1"/>
  <c r="AQ2"/>
  <c r="AQ11" s="1"/>
  <c r="R2"/>
  <c r="R11" s="1"/>
  <c r="AD2"/>
  <c r="AD11" s="1"/>
  <c r="AL2"/>
  <c r="AL11" s="1"/>
  <c r="I2"/>
  <c r="I11" s="1"/>
  <c r="M2"/>
  <c r="M11" s="1"/>
  <c r="Q2"/>
  <c r="Q11" s="1"/>
  <c r="U2"/>
  <c r="U11" s="1"/>
  <c r="Y2"/>
  <c r="Y11" s="1"/>
  <c r="AC2"/>
  <c r="AC11" s="1"/>
  <c r="AG2"/>
  <c r="AG11" s="1"/>
  <c r="AK2"/>
  <c r="AK11" s="1"/>
  <c r="AO2"/>
  <c r="AO11" s="1"/>
</calcChain>
</file>

<file path=xl/sharedStrings.xml><?xml version="1.0" encoding="utf-8"?>
<sst xmlns="http://schemas.openxmlformats.org/spreadsheetml/2006/main" count="105" uniqueCount="31">
  <si>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</si>
  <si>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</si>
  <si>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</si>
  <si>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</si>
  <si>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</si>
  <si>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</si>
  <si>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</si>
  <si>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</si>
  <si>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</si>
  <si>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</si>
  <si>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</si>
  <si>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</si>
  <si>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Год</t>
  </si>
  <si>
    <t>План</t>
  </si>
  <si>
    <t>Форма 3.1</t>
  </si>
  <si>
    <t>№ п/п</t>
  </si>
  <si>
    <t>Наименование</t>
  </si>
  <si>
    <t>Ед. изм.</t>
  </si>
  <si>
    <t>Предложение регулятора</t>
  </si>
  <si>
    <t>Предложение участника</t>
  </si>
  <si>
    <t>Дельта</t>
  </si>
  <si>
    <t>Комментарии</t>
  </si>
  <si>
    <t>L2</t>
  </si>
  <si>
    <t>Потери электроэнергии в электрической сети</t>
  </si>
  <si>
    <t>млн.кВтч</t>
  </si>
  <si>
    <t>от уровня потерь на действующий ДПР</t>
  </si>
  <si>
    <t>L6</t>
  </si>
  <si>
    <t>Потери мощности в электрической сети</t>
  </si>
  <si>
    <t>МВт</t>
  </si>
  <si>
    <t>Предложение ФАС России (План)</t>
  </si>
  <si>
    <t>Предложение ФАС России (Утвержденное)</t>
  </si>
</sst>
</file>

<file path=xl/styles.xml><?xml version="1.0" encoding="utf-8"?>
<styleSheet xmlns="http://schemas.openxmlformats.org/spreadsheetml/2006/main">
  <numFmts count="6">
    <numFmt numFmtId="164" formatCode="#,##0.0000"/>
    <numFmt numFmtId="165" formatCode="_-* #,##0.00[$€-1]_-;\-* #,##0.00[$€-1]_-;_-* &quot;-&quot;??[$€-1]_-"/>
    <numFmt numFmtId="166" formatCode="_-* #,##0\ _р_._-;\-* #,##0\ _р_._-;_-* &quot;-&quot;\ _р_._-;_-@_-"/>
    <numFmt numFmtId="167" formatCode="&quot;$&quot;#,##0_);[Red]\(&quot;$&quot;#,##0\)"/>
    <numFmt numFmtId="168" formatCode="#,##0.0"/>
    <numFmt numFmtId="169" formatCode="#,##0.00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9"/>
      <name val="Arial Cyr"/>
      <charset val="204"/>
    </font>
    <font>
      <sz val="9"/>
      <color indexed="9"/>
      <name val="Tahoma"/>
      <family val="2"/>
      <charset val="204"/>
    </font>
    <font>
      <sz val="9"/>
      <color indexed="12"/>
      <name val="Tahoma"/>
      <family val="2"/>
      <charset val="204"/>
    </font>
    <font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9"/>
      <color indexed="12"/>
      <name val="Tahoma"/>
      <family val="2"/>
      <charset val="204"/>
    </font>
    <font>
      <b/>
      <sz val="9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name val="Arial Cyr"/>
    </font>
    <font>
      <sz val="9"/>
      <color indexed="23"/>
      <name val="Tahoma"/>
      <family val="2"/>
      <charset val="204"/>
    </font>
    <font>
      <sz val="9"/>
      <name val="Arial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8"/>
      <name val="Helv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</borders>
  <cellStyleXfs count="42">
    <xf numFmtId="0" fontId="0" fillId="0" borderId="0"/>
    <xf numFmtId="0" fontId="1" fillId="0" borderId="0"/>
    <xf numFmtId="0" fontId="11" fillId="0" borderId="0"/>
    <xf numFmtId="0" fontId="14" fillId="0" borderId="0"/>
    <xf numFmtId="165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5" fillId="0" borderId="0"/>
    <xf numFmtId="0" fontId="14" fillId="0" borderId="0"/>
    <xf numFmtId="0" fontId="9" fillId="0" borderId="4" applyNumberFormat="0" applyAlignment="0">
      <protection locked="0"/>
    </xf>
    <xf numFmtId="166" fontId="17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5" fillId="6" borderId="0">
      <protection locked="0"/>
    </xf>
    <xf numFmtId="0" fontId="19" fillId="0" borderId="0" applyFill="0" applyBorder="0" applyProtection="0">
      <alignment vertical="center"/>
    </xf>
    <xf numFmtId="169" fontId="5" fillId="6" borderId="0">
      <protection locked="0"/>
    </xf>
    <xf numFmtId="164" fontId="5" fillId="6" borderId="0"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9" fillId="7" borderId="4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2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3" fillId="8" borderId="5" applyNumberFormat="0">
      <alignment horizontal="center"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  <xf numFmtId="0" fontId="27" fillId="9" borderId="0" applyNumberFormat="0" applyBorder="0" applyAlignment="0">
      <alignment horizontal="left" vertical="center"/>
    </xf>
    <xf numFmtId="49" fontId="28" fillId="2" borderId="0" applyBorder="0">
      <alignment vertical="top"/>
    </xf>
    <xf numFmtId="49" fontId="5" fillId="9" borderId="0" applyBorder="0">
      <alignment vertical="top"/>
    </xf>
  </cellStyleXfs>
  <cellXfs count="67">
    <xf numFmtId="0" fontId="0" fillId="0" borderId="0" xfId="0"/>
    <xf numFmtId="49" fontId="2" fillId="0" borderId="0" xfId="1" applyNumberFormat="1" applyFont="1" applyFill="1" applyAlignment="1" applyProtection="1">
      <alignment horizontal="left"/>
    </xf>
    <xf numFmtId="49" fontId="2" fillId="0" borderId="0" xfId="1" applyNumberFormat="1" applyFont="1" applyFill="1" applyProtection="1"/>
    <xf numFmtId="49" fontId="3" fillId="0" borderId="0" xfId="1" applyNumberFormat="1" applyFont="1" applyFill="1" applyProtection="1"/>
    <xf numFmtId="2" fontId="3" fillId="0" borderId="0" xfId="1" applyNumberFormat="1" applyFont="1" applyFill="1" applyProtection="1"/>
    <xf numFmtId="0" fontId="3" fillId="0" borderId="0" xfId="1" applyFont="1" applyFill="1" applyProtection="1"/>
    <xf numFmtId="0" fontId="3" fillId="0" borderId="0" xfId="1" applyFont="1" applyFill="1" applyAlignment="1" applyProtection="1">
      <alignment horizontal="right"/>
    </xf>
    <xf numFmtId="0" fontId="2" fillId="0" borderId="0" xfId="1" applyFont="1" applyFill="1" applyProtection="1"/>
    <xf numFmtId="1" fontId="3" fillId="0" borderId="0" xfId="1" applyNumberFormat="1" applyFont="1" applyFill="1" applyAlignment="1" applyProtection="1">
      <alignment horizontal="left"/>
    </xf>
    <xf numFmtId="1" fontId="3" fillId="0" borderId="0" xfId="1" applyNumberFormat="1" applyFont="1" applyFill="1" applyProtection="1"/>
    <xf numFmtId="1" fontId="3" fillId="0" borderId="0" xfId="1" applyNumberFormat="1" applyFont="1" applyFill="1" applyAlignment="1" applyProtection="1">
      <alignment horizontal="center" vertical="center" wrapText="1"/>
    </xf>
    <xf numFmtId="1" fontId="3" fillId="0" borderId="0" xfId="1" applyNumberFormat="1" applyFont="1" applyFill="1" applyAlignment="1" applyProtection="1">
      <alignment horizontal="right"/>
    </xf>
    <xf numFmtId="0" fontId="3" fillId="0" borderId="0" xfId="1" applyNumberFormat="1" applyFont="1" applyFill="1" applyAlignment="1" applyProtection="1">
      <alignment horizontal="right"/>
    </xf>
    <xf numFmtId="0" fontId="3" fillId="0" borderId="0" xfId="1" applyFont="1" applyFill="1" applyAlignment="1" applyProtection="1">
      <alignment horizontal="right" vertical="center" wrapText="1"/>
    </xf>
    <xf numFmtId="0" fontId="3" fillId="0" borderId="0" xfId="1" applyNumberFormat="1" applyFont="1" applyAlignment="1" applyProtection="1">
      <alignment horizontal="left"/>
    </xf>
    <xf numFmtId="0" fontId="3" fillId="0" borderId="0" xfId="1" applyFont="1" applyProtection="1"/>
    <xf numFmtId="0" fontId="4" fillId="0" borderId="0" xfId="1" applyFont="1" applyProtection="1"/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Protection="1"/>
    <xf numFmtId="0" fontId="3" fillId="0" borderId="0" xfId="1" applyFont="1" applyAlignment="1" applyProtection="1">
      <alignment horizontal="left"/>
    </xf>
    <xf numFmtId="0" fontId="6" fillId="0" borderId="0" xfId="1" applyFont="1" applyAlignment="1" applyProtection="1">
      <alignment horizontal="left"/>
    </xf>
    <xf numFmtId="0" fontId="6" fillId="0" borderId="0" xfId="1" applyFont="1" applyProtection="1"/>
    <xf numFmtId="0" fontId="7" fillId="0" borderId="0" xfId="1" applyFont="1" applyProtection="1"/>
    <xf numFmtId="0" fontId="8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Protection="1"/>
    <xf numFmtId="0" fontId="8" fillId="0" borderId="0" xfId="1" applyFont="1" applyProtection="1"/>
    <xf numFmtId="0" fontId="5" fillId="0" borderId="0" xfId="1" applyFont="1" applyAlignment="1" applyProtection="1">
      <alignment horizontal="right"/>
    </xf>
    <xf numFmtId="0" fontId="4" fillId="0" borderId="0" xfId="1" applyFont="1" applyAlignment="1" applyProtection="1">
      <alignment horizontal="centerContinuous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Continuous" wrapText="1"/>
    </xf>
    <xf numFmtId="0" fontId="3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Protection="1"/>
    <xf numFmtId="0" fontId="4" fillId="0" borderId="0" xfId="1" applyFont="1" applyFill="1" applyBorder="1" applyProtection="1"/>
    <xf numFmtId="0" fontId="8" fillId="0" borderId="1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Protection="1"/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</xf>
    <xf numFmtId="0" fontId="0" fillId="0" borderId="2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center"/>
    </xf>
    <xf numFmtId="0" fontId="5" fillId="0" borderId="2" xfId="2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Protection="1"/>
    <xf numFmtId="0" fontId="4" fillId="0" borderId="0" xfId="1" applyFont="1" applyBorder="1" applyProtection="1"/>
    <xf numFmtId="0" fontId="5" fillId="0" borderId="2" xfId="2" applyFont="1" applyFill="1" applyBorder="1" applyAlignment="1" applyProtection="1">
      <alignment horizontal="center" vertical="center" wrapText="1"/>
    </xf>
    <xf numFmtId="0" fontId="5" fillId="0" borderId="3" xfId="1" applyFont="1" applyBorder="1" applyProtection="1"/>
    <xf numFmtId="0" fontId="12" fillId="2" borderId="1" xfId="1" applyFont="1" applyFill="1" applyBorder="1" applyAlignment="1" applyProtection="1">
      <alignment horizontal="center" vertical="center" wrapText="1"/>
    </xf>
    <xf numFmtId="0" fontId="5" fillId="0" borderId="0" xfId="1" applyFont="1" applyBorder="1" applyProtection="1"/>
    <xf numFmtId="0" fontId="0" fillId="3" borderId="2" xfId="1" applyFont="1" applyFill="1" applyBorder="1" applyAlignment="1" applyProtection="1">
      <alignment horizontal="left" vertical="center"/>
    </xf>
    <xf numFmtId="0" fontId="5" fillId="3" borderId="1" xfId="1" applyFont="1" applyFill="1" applyBorder="1" applyProtection="1"/>
    <xf numFmtId="0" fontId="5" fillId="3" borderId="1" xfId="1" applyFont="1" applyFill="1" applyBorder="1" applyAlignment="1" applyProtection="1">
      <alignment horizontal="center" vertical="center" wrapText="1"/>
    </xf>
    <xf numFmtId="164" fontId="5" fillId="3" borderId="1" xfId="1" applyNumberFormat="1" applyFont="1" applyFill="1" applyBorder="1" applyAlignment="1" applyProtection="1">
      <alignment horizontal="right" vertical="center" wrapText="1"/>
    </xf>
    <xf numFmtId="164" fontId="5" fillId="3" borderId="2" xfId="1" applyNumberFormat="1" applyFont="1" applyFill="1" applyBorder="1" applyAlignment="1" applyProtection="1">
      <alignment horizontal="right" vertical="center" wrapText="1"/>
    </xf>
    <xf numFmtId="0" fontId="13" fillId="0" borderId="3" xfId="1" applyFont="1" applyBorder="1" applyProtection="1"/>
    <xf numFmtId="0" fontId="13" fillId="0" borderId="0" xfId="1" applyFont="1" applyProtection="1"/>
    <xf numFmtId="0" fontId="5" fillId="0" borderId="2" xfId="1" applyFont="1" applyBorder="1" applyAlignment="1" applyProtection="1">
      <alignment horizontal="center" vertical="center" wrapText="1"/>
    </xf>
    <xf numFmtId="0" fontId="0" fillId="0" borderId="2" xfId="1" applyFont="1" applyFill="1" applyBorder="1" applyAlignment="1" applyProtection="1">
      <alignment horizontal="left" vertical="center" wrapText="1" indent="1"/>
    </xf>
    <xf numFmtId="164" fontId="5" fillId="4" borderId="2" xfId="1" applyNumberFormat="1" applyFont="1" applyFill="1" applyBorder="1" applyAlignment="1" applyProtection="1">
      <alignment horizontal="right" vertical="center"/>
    </xf>
    <xf numFmtId="164" fontId="5" fillId="4" borderId="2" xfId="1" applyNumberFormat="1" applyFont="1" applyFill="1" applyBorder="1" applyAlignment="1" applyProtection="1">
      <alignment horizontal="right" vertical="center" wrapText="1"/>
    </xf>
    <xf numFmtId="49" fontId="5" fillId="5" borderId="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" xfId="1" applyNumberFormat="1" applyFont="1" applyFill="1" applyBorder="1" applyAlignment="1" applyProtection="1">
      <alignment horizontal="left" vertical="center" wrapText="1"/>
    </xf>
    <xf numFmtId="0" fontId="2" fillId="0" borderId="0" xfId="1" applyFont="1" applyAlignment="1" applyProtection="1">
      <alignment horizontal="left"/>
    </xf>
    <xf numFmtId="0" fontId="2" fillId="0" borderId="0" xfId="1" applyFont="1" applyProtection="1"/>
    <xf numFmtId="0" fontId="8" fillId="0" borderId="1" xfId="1" applyFont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5" fillId="0" borderId="1" xfId="1" applyFont="1" applyBorder="1" applyProtection="1"/>
    <xf numFmtId="0" fontId="8" fillId="0" borderId="0" xfId="1" applyFont="1" applyFill="1" applyBorder="1" applyAlignment="1" applyProtection="1">
      <alignment horizontal="center" vertical="top" wrapText="1"/>
    </xf>
  </cellXfs>
  <cellStyles count="42">
    <cellStyle name=" 1" xfId="3"/>
    <cellStyle name=" 1 2" xfId="4"/>
    <cellStyle name=" 1_Stage1" xfId="5"/>
    <cellStyle name="_Model_RAB Мой_PR.PROG.WARM.NOTCOMBI.2012.2.16_v1.4(04.04.11) " xfId="6"/>
    <cellStyle name="_Model_RAB Мой_Книга2_PR.PROG.WARM.NOTCOMBI.2012.2.16_v1.4(04.04.11) " xfId="7"/>
    <cellStyle name="_Model_RAB_MRSK_svod_PR.PROG.WARM.NOTCOMBI.2012.2.16_v1.4(04.04.11) " xfId="8"/>
    <cellStyle name="_Model_RAB_MRSK_svod_Книга2_PR.PROG.WARM.NOTCOMBI.2012.2.16_v1.4(04.04.11) " xfId="9"/>
    <cellStyle name="_МОДЕЛЬ_1 (2)_PR.PROG.WARM.NOTCOMBI.2012.2.16_v1.4(04.04.11) " xfId="10"/>
    <cellStyle name="_МОДЕЛЬ_1 (2)_Книга2_PR.PROG.WARM.NOTCOMBI.2012.2.16_v1.4(04.04.11) " xfId="11"/>
    <cellStyle name="_пр 5 тариф RAB_PR.PROG.WARM.NOTCOMBI.2012.2.16_v1.4(04.04.11) " xfId="12"/>
    <cellStyle name="_пр 5 тариф RAB_Книга2_PR.PROG.WARM.NOTCOMBI.2012.2.16_v1.4(04.04.11) " xfId="13"/>
    <cellStyle name="_Расчет RAB_22072008_PR.PROG.WARM.NOTCOMBI.2012.2.16_v1.4(04.04.11) " xfId="14"/>
    <cellStyle name="_Расчет RAB_22072008_Книга2_PR.PROG.WARM.NOTCOMBI.2012.2.16_v1.4(04.04.11) " xfId="15"/>
    <cellStyle name="_Расчет RAB_Лен и МОЭСК_с 2010 года_14.04.2009_со сглаж_version 3.0_без ФСК_PR.PROG.WARM.NOTCOMBI.2012.2.16_v1.4(04.04.11) " xfId="16"/>
    <cellStyle name="_Расчет RAB_Лен и МОЭСК_с 2010 года_14.04.2009_со сглаж_version 3.0_без ФСК_Книга2_PR.PROG.WARM.NOTCOMBI.2012.2.16_v1.4(04.04.11) " xfId="17"/>
    <cellStyle name="_РИТ КЭС " xfId="18"/>
    <cellStyle name="_Факт  годовая 2007 " xfId="19"/>
    <cellStyle name="Cells 2" xfId="20"/>
    <cellStyle name="Comma [0]" xfId="21"/>
    <cellStyle name="Currency [0]" xfId="22"/>
    <cellStyle name="currency1" xfId="23"/>
    <cellStyle name="Currency2" xfId="24"/>
    <cellStyle name="currency3" xfId="25"/>
    <cellStyle name="currency4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 2" xfId="35"/>
    <cellStyle name="Гиперссылка 4" xfId="36"/>
    <cellStyle name="Гиперссылка_FORM3.1.2013(v2.0)" xfId="37"/>
    <cellStyle name="Обычный" xfId="0" builtinId="0"/>
    <cellStyle name="Обычный 10" xfId="38"/>
    <cellStyle name="Обычный 2" xfId="39"/>
    <cellStyle name="Обычный 3 2" xfId="40"/>
    <cellStyle name="Обычный 3 3" xfId="41"/>
    <cellStyle name="Обычный_FORM3.1" xfId="1"/>
    <cellStyle name="Обычный_Форма 4 Станция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9</xdr:row>
      <xdr:rowOff>9525</xdr:rowOff>
    </xdr:from>
    <xdr:to>
      <xdr:col>3</xdr:col>
      <xdr:colOff>257175</xdr:colOff>
      <xdr:row>10</xdr:row>
      <xdr:rowOff>114300</xdr:rowOff>
    </xdr:to>
    <xdr:pic macro="[0]!modList00.FREEZE_PANES">
      <xdr:nvPicPr>
        <xdr:cNvPr id="2" name="FREEZE_PANES_G13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7175" y="7620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2543175</xdr:colOff>
      <xdr:row>9</xdr:row>
      <xdr:rowOff>9525</xdr:rowOff>
    </xdr:from>
    <xdr:to>
      <xdr:col>4</xdr:col>
      <xdr:colOff>2543925</xdr:colOff>
      <xdr:row>10</xdr:row>
      <xdr:rowOff>524625</xdr:rowOff>
    </xdr:to>
    <xdr:pic macro="[0]!modList00.RefreshF31">
      <xdr:nvPicPr>
        <xdr:cNvPr id="3" name="refresh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762000"/>
          <a:ext cx="750" cy="657975"/>
        </a:xfrm>
        <a:prstGeom prst="rect">
          <a:avLst/>
        </a:prstGeom>
      </xdr:spPr>
    </xdr:pic>
    <xdr:clientData fPrintsWithSheet="0"/>
  </xdr:twoCellAnchor>
  <xdr:twoCellAnchor editAs="absolute">
    <xdr:from>
      <xdr:col>2</xdr:col>
      <xdr:colOff>247649</xdr:colOff>
      <xdr:row>8</xdr:row>
      <xdr:rowOff>28575</xdr:rowOff>
    </xdr:from>
    <xdr:to>
      <xdr:col>4</xdr:col>
      <xdr:colOff>603749</xdr:colOff>
      <xdr:row>8</xdr:row>
      <xdr:rowOff>219075</xdr:rowOff>
    </xdr:to>
    <xdr:sp macro="[0]!modList07.shapeClick" textlink="">
      <xdr:nvSpPr>
        <xdr:cNvPr id="4" name="shRegFas"/>
        <xdr:cNvSpPr/>
      </xdr:nvSpPr>
      <xdr:spPr>
        <a:xfrm>
          <a:off x="247649" y="542925"/>
          <a:ext cx="1080000" cy="190500"/>
        </a:xfrm>
        <a:prstGeom prst="rect">
          <a:avLst/>
        </a:prstGeom>
        <a:solidFill>
          <a:srgbClr val="B7FAB4"/>
        </a:solidFill>
        <a:ln w="63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+Регулятор</a:t>
          </a:r>
          <a:endParaRPr lang="en-US" sz="900">
            <a:solidFill>
              <a:schemeClr val="tx1">
                <a:lumMod val="65000"/>
                <a:lumOff val="35000"/>
              </a:schemeClr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 fPrintsWithSheet="0"/>
  </xdr:twoCellAnchor>
  <xdr:twoCellAnchor editAs="absolute">
    <xdr:from>
      <xdr:col>4</xdr:col>
      <xdr:colOff>628649</xdr:colOff>
      <xdr:row>8</xdr:row>
      <xdr:rowOff>28575</xdr:rowOff>
    </xdr:from>
    <xdr:to>
      <xdr:col>4</xdr:col>
      <xdr:colOff>1708649</xdr:colOff>
      <xdr:row>8</xdr:row>
      <xdr:rowOff>219075</xdr:rowOff>
    </xdr:to>
    <xdr:sp macro="[0]!modList07.shapeClick" textlink="">
      <xdr:nvSpPr>
        <xdr:cNvPr id="5" name="shUch"/>
        <xdr:cNvSpPr/>
      </xdr:nvSpPr>
      <xdr:spPr>
        <a:xfrm>
          <a:off x="1352549" y="542925"/>
          <a:ext cx="1080000" cy="190500"/>
        </a:xfrm>
        <a:prstGeom prst="rect">
          <a:avLst/>
        </a:prstGeom>
        <a:solidFill>
          <a:srgbClr val="F2F2F2"/>
        </a:solidFill>
        <a:ln w="63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-Участник</a:t>
          </a:r>
        </a:p>
      </xdr:txBody>
    </xdr:sp>
    <xdr:clientData fPrintsWithSheet="0"/>
  </xdr:twoCellAnchor>
  <xdr:twoCellAnchor editAs="absolute">
    <xdr:from>
      <xdr:col>4</xdr:col>
      <xdr:colOff>1733549</xdr:colOff>
      <xdr:row>8</xdr:row>
      <xdr:rowOff>28575</xdr:rowOff>
    </xdr:from>
    <xdr:to>
      <xdr:col>5</xdr:col>
      <xdr:colOff>3674</xdr:colOff>
      <xdr:row>8</xdr:row>
      <xdr:rowOff>219075</xdr:rowOff>
    </xdr:to>
    <xdr:sp macro="[0]!modList07.shapeClick" textlink="">
      <xdr:nvSpPr>
        <xdr:cNvPr id="6" name="shDel"/>
        <xdr:cNvSpPr/>
      </xdr:nvSpPr>
      <xdr:spPr>
        <a:xfrm>
          <a:off x="2457449" y="542925"/>
          <a:ext cx="1080000" cy="190500"/>
        </a:xfrm>
        <a:prstGeom prst="rect">
          <a:avLst/>
        </a:prstGeom>
        <a:solidFill>
          <a:srgbClr val="F2F2F2"/>
        </a:solidFill>
        <a:ln w="63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-Дельта</a:t>
          </a:r>
        </a:p>
      </xdr:txBody>
    </xdr:sp>
    <xdr:clientData fPrintsWithSheet="0"/>
  </xdr:twoCellAnchor>
  <xdr:twoCellAnchor editAs="oneCell">
    <xdr:from>
      <xdr:col>4</xdr:col>
      <xdr:colOff>2562225</xdr:colOff>
      <xdr:row>9</xdr:row>
      <xdr:rowOff>9525</xdr:rowOff>
    </xdr:from>
    <xdr:to>
      <xdr:col>5</xdr:col>
      <xdr:colOff>750</xdr:colOff>
      <xdr:row>10</xdr:row>
      <xdr:rowOff>115050</xdr:rowOff>
    </xdr:to>
    <xdr:pic macro="[0]!modList07.RefreshF31">
      <xdr:nvPicPr>
        <xdr:cNvPr id="7" name="refresh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86125" y="762000"/>
          <a:ext cx="248400" cy="248400"/>
        </a:xfrm>
        <a:prstGeom prst="rect">
          <a:avLst/>
        </a:prstGeom>
      </xdr:spPr>
    </xdr:pic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3.1.2021_&#1040;&#1054;%20&#1069;&#1057;&#1050;%20&#1063;&#1058;&#1055;&#1047;%20&#1092;&#1080;&#1083;&#1080;&#1072;&#1083;%20&#1074;%20&#1075;.%20&#1055;&#1077;&#1088;&#1074;&#1086;&#1091;&#1088;&#1072;&#1083;&#1100;&#1089;&#1082;.REG(v1.2.1)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List00"/>
      <sheetName val="modList07"/>
      <sheetName val="modFill"/>
      <sheetName val="modProv"/>
      <sheetName val="Инструкция"/>
      <sheetName val="Лог обновления"/>
      <sheetName val="Титульный"/>
      <sheetName val="Форма 3.1"/>
      <sheetName val="Форма 3.1 (кварталы)"/>
      <sheetName val="Сравнение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AllSheetsInThisWorkbook"/>
      <sheetName val="et_union_hor"/>
      <sheetName val="modHTTP"/>
      <sheetName val="modReestr"/>
      <sheetName val="modfrmReestr"/>
      <sheetName val="modfrmRegion"/>
      <sheetName val="modfrmAuthorization"/>
      <sheetName val="modfrmDateChoose"/>
      <sheetName val="REESTR_ORG"/>
      <sheetName val="modClassifierValidate"/>
      <sheetName val="modHyp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Версия 1.2.1</v>
          </cell>
        </row>
      </sheetData>
      <sheetData sheetId="5" refreshError="1"/>
      <sheetData sheetId="6">
        <row r="7">
          <cell r="F7" t="str">
            <v>Свердловская область</v>
          </cell>
        </row>
        <row r="9">
          <cell r="F9">
            <v>2021</v>
          </cell>
        </row>
        <row r="13">
          <cell r="F13" t="str">
            <v>Акционерное общество "Энергосетевая компания ЧТПЗ" филиал в г.Первоуральск, г. Первоуральск</v>
          </cell>
        </row>
      </sheetData>
      <sheetData sheetId="7">
        <row r="15">
          <cell r="J15">
            <v>0.207881530417487</v>
          </cell>
          <cell r="K15">
            <v>0.207881530417487</v>
          </cell>
          <cell r="L15">
            <v>0.207881530417487</v>
          </cell>
          <cell r="M15">
            <v>0.207881530417487</v>
          </cell>
          <cell r="N15">
            <v>0.207881530417487</v>
          </cell>
          <cell r="O15">
            <v>0.207881530417487</v>
          </cell>
          <cell r="P15">
            <v>0.207881530417487</v>
          </cell>
          <cell r="Q15">
            <v>0.207881530417487</v>
          </cell>
          <cell r="R15">
            <v>0.207881530417487</v>
          </cell>
          <cell r="S15">
            <v>0.207881530417487</v>
          </cell>
          <cell r="T15">
            <v>0.207881530417487</v>
          </cell>
          <cell r="U15">
            <v>0.207881530417487</v>
          </cell>
        </row>
        <row r="24">
          <cell r="J24">
            <v>0.32276469952946091</v>
          </cell>
          <cell r="K24">
            <v>0.32276469952946091</v>
          </cell>
          <cell r="L24">
            <v>0.32276469952946091</v>
          </cell>
          <cell r="M24">
            <v>0.32276469952946091</v>
          </cell>
          <cell r="N24">
            <v>0.32276469952946091</v>
          </cell>
          <cell r="O24">
            <v>0.32276469952946091</v>
          </cell>
          <cell r="P24">
            <v>0.32276469952946091</v>
          </cell>
          <cell r="Q24">
            <v>0.32276469952946091</v>
          </cell>
          <cell r="R24">
            <v>0.32276469952946091</v>
          </cell>
          <cell r="S24">
            <v>0.32276469952946091</v>
          </cell>
          <cell r="T24">
            <v>0.32276469952946091</v>
          </cell>
          <cell r="U24">
            <v>0.32276469952946091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B2" t="str">
            <v>2010</v>
          </cell>
          <cell r="E2">
            <v>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9">
          <cell r="B9" t="str">
            <v>2017</v>
          </cell>
        </row>
        <row r="10">
          <cell r="B10" t="str">
            <v>2018</v>
          </cell>
        </row>
        <row r="11">
          <cell r="B11" t="str">
            <v>2019</v>
          </cell>
        </row>
        <row r="12">
          <cell r="B12" t="str">
            <v>2020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07">
    <tabColor indexed="30"/>
  </sheetPr>
  <dimension ref="A1:AU23"/>
  <sheetViews>
    <sheetView showGridLines="0" tabSelected="1" topLeftCell="C7" workbookViewId="0">
      <selection activeCell="J26" sqref="J26"/>
    </sheetView>
  </sheetViews>
  <sheetFormatPr defaultColWidth="14.140625" defaultRowHeight="12"/>
  <cols>
    <col min="1" max="1" width="14.140625" style="61" hidden="1" customWidth="1"/>
    <col min="2" max="2" width="14.140625" style="62" hidden="1" customWidth="1"/>
    <col min="3" max="3" width="3.7109375" style="16" customWidth="1"/>
    <col min="4" max="4" width="7.140625" style="17" customWidth="1"/>
    <col min="5" max="5" width="42.140625" style="18" customWidth="1"/>
    <col min="6" max="6" width="9.85546875" style="18" customWidth="1"/>
    <col min="7" max="19" width="10.7109375" style="18" customWidth="1"/>
    <col min="20" max="45" width="10.7109375" style="18" hidden="1" customWidth="1"/>
    <col min="46" max="46" width="35.42578125" style="18" customWidth="1"/>
    <col min="47" max="16384" width="14.140625" style="54"/>
  </cols>
  <sheetData>
    <row r="1" spans="1:47" s="7" customFormat="1" hidden="1">
      <c r="A1" s="1"/>
      <c r="B1" s="2">
        <v>0</v>
      </c>
      <c r="C1" s="3">
        <v>0</v>
      </c>
      <c r="D1" s="3">
        <v>0</v>
      </c>
      <c r="E1" s="4">
        <f>god</f>
        <v>2021</v>
      </c>
      <c r="F1" s="5"/>
      <c r="G1" s="6" t="s">
        <v>0</v>
      </c>
      <c r="H1" s="6" t="s">
        <v>1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10</v>
      </c>
      <c r="R1" s="6" t="s">
        <v>11</v>
      </c>
      <c r="S1" s="6" t="s">
        <v>12</v>
      </c>
      <c r="T1" s="6" t="s">
        <v>0</v>
      </c>
      <c r="U1" s="6" t="s">
        <v>1</v>
      </c>
      <c r="V1" s="6" t="s">
        <v>2</v>
      </c>
      <c r="W1" s="6" t="s">
        <v>3</v>
      </c>
      <c r="X1" s="6" t="s">
        <v>4</v>
      </c>
      <c r="Y1" s="6" t="s">
        <v>5</v>
      </c>
      <c r="Z1" s="6" t="s">
        <v>6</v>
      </c>
      <c r="AA1" s="6" t="s">
        <v>7</v>
      </c>
      <c r="AB1" s="6" t="s">
        <v>8</v>
      </c>
      <c r="AC1" s="6" t="s">
        <v>9</v>
      </c>
      <c r="AD1" s="6" t="s">
        <v>10</v>
      </c>
      <c r="AE1" s="6" t="s">
        <v>11</v>
      </c>
      <c r="AF1" s="6" t="s">
        <v>12</v>
      </c>
      <c r="AG1" s="6" t="s">
        <v>0</v>
      </c>
      <c r="AH1" s="6" t="s">
        <v>1</v>
      </c>
      <c r="AI1" s="6" t="s">
        <v>2</v>
      </c>
      <c r="AJ1" s="6" t="s">
        <v>3</v>
      </c>
      <c r="AK1" s="6" t="s">
        <v>4</v>
      </c>
      <c r="AL1" s="6" t="s">
        <v>5</v>
      </c>
      <c r="AM1" s="6" t="s">
        <v>6</v>
      </c>
      <c r="AN1" s="6" t="s">
        <v>7</v>
      </c>
      <c r="AO1" s="6" t="s">
        <v>8</v>
      </c>
      <c r="AP1" s="6" t="s">
        <v>9</v>
      </c>
      <c r="AQ1" s="6" t="s">
        <v>10</v>
      </c>
      <c r="AR1" s="6" t="s">
        <v>11</v>
      </c>
      <c r="AS1" s="6" t="s">
        <v>12</v>
      </c>
      <c r="AT1" s="5"/>
    </row>
    <row r="2" spans="1:47" s="9" customFormat="1" ht="11.25" hidden="1">
      <c r="A2" s="8"/>
      <c r="D2" s="10"/>
      <c r="G2" s="11">
        <f t="shared" ref="G2:AS2" si="0">$E$1</f>
        <v>2021</v>
      </c>
      <c r="H2" s="11">
        <f t="shared" si="0"/>
        <v>2021</v>
      </c>
      <c r="I2" s="11">
        <f t="shared" si="0"/>
        <v>2021</v>
      </c>
      <c r="J2" s="11">
        <f t="shared" si="0"/>
        <v>2021</v>
      </c>
      <c r="K2" s="11">
        <f t="shared" si="0"/>
        <v>2021</v>
      </c>
      <c r="L2" s="11">
        <f t="shared" si="0"/>
        <v>2021</v>
      </c>
      <c r="M2" s="11">
        <f t="shared" si="0"/>
        <v>2021</v>
      </c>
      <c r="N2" s="11">
        <f t="shared" si="0"/>
        <v>2021</v>
      </c>
      <c r="O2" s="11">
        <f t="shared" si="0"/>
        <v>2021</v>
      </c>
      <c r="P2" s="11">
        <f t="shared" si="0"/>
        <v>2021</v>
      </c>
      <c r="Q2" s="11">
        <f t="shared" si="0"/>
        <v>2021</v>
      </c>
      <c r="R2" s="11">
        <f t="shared" si="0"/>
        <v>2021</v>
      </c>
      <c r="S2" s="11">
        <f t="shared" si="0"/>
        <v>2021</v>
      </c>
      <c r="T2" s="11">
        <f t="shared" si="0"/>
        <v>2021</v>
      </c>
      <c r="U2" s="11">
        <f t="shared" si="0"/>
        <v>2021</v>
      </c>
      <c r="V2" s="11">
        <f t="shared" si="0"/>
        <v>2021</v>
      </c>
      <c r="W2" s="11">
        <f t="shared" si="0"/>
        <v>2021</v>
      </c>
      <c r="X2" s="11">
        <f t="shared" si="0"/>
        <v>2021</v>
      </c>
      <c r="Y2" s="11">
        <f t="shared" si="0"/>
        <v>2021</v>
      </c>
      <c r="Z2" s="11">
        <f t="shared" si="0"/>
        <v>2021</v>
      </c>
      <c r="AA2" s="11">
        <f t="shared" si="0"/>
        <v>2021</v>
      </c>
      <c r="AB2" s="11">
        <f t="shared" si="0"/>
        <v>2021</v>
      </c>
      <c r="AC2" s="11">
        <f t="shared" si="0"/>
        <v>2021</v>
      </c>
      <c r="AD2" s="11">
        <f t="shared" si="0"/>
        <v>2021</v>
      </c>
      <c r="AE2" s="11">
        <f t="shared" si="0"/>
        <v>2021</v>
      </c>
      <c r="AF2" s="11">
        <f t="shared" si="0"/>
        <v>2021</v>
      </c>
      <c r="AG2" s="11">
        <f t="shared" si="0"/>
        <v>2021</v>
      </c>
      <c r="AH2" s="11">
        <f t="shared" si="0"/>
        <v>2021</v>
      </c>
      <c r="AI2" s="11">
        <f t="shared" si="0"/>
        <v>2021</v>
      </c>
      <c r="AJ2" s="11">
        <f t="shared" si="0"/>
        <v>2021</v>
      </c>
      <c r="AK2" s="11">
        <f t="shared" si="0"/>
        <v>2021</v>
      </c>
      <c r="AL2" s="11">
        <f t="shared" si="0"/>
        <v>2021</v>
      </c>
      <c r="AM2" s="11">
        <f t="shared" si="0"/>
        <v>2021</v>
      </c>
      <c r="AN2" s="11">
        <f t="shared" si="0"/>
        <v>2021</v>
      </c>
      <c r="AO2" s="11">
        <f t="shared" si="0"/>
        <v>2021</v>
      </c>
      <c r="AP2" s="11">
        <f t="shared" si="0"/>
        <v>2021</v>
      </c>
      <c r="AQ2" s="11">
        <f t="shared" si="0"/>
        <v>2021</v>
      </c>
      <c r="AR2" s="11">
        <f t="shared" si="0"/>
        <v>2021</v>
      </c>
      <c r="AS2" s="11">
        <f t="shared" si="0"/>
        <v>2021</v>
      </c>
    </row>
    <row r="3" spans="1:47" s="6" customFormat="1" ht="11.25" hidden="1">
      <c r="A3" s="12"/>
      <c r="D3" s="13"/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6" t="s">
        <v>13</v>
      </c>
      <c r="P3" s="6" t="s">
        <v>13</v>
      </c>
      <c r="Q3" s="6" t="s">
        <v>13</v>
      </c>
      <c r="R3" s="6" t="s">
        <v>13</v>
      </c>
      <c r="S3" s="6" t="s">
        <v>13</v>
      </c>
      <c r="T3" s="6" t="s">
        <v>13</v>
      </c>
      <c r="U3" s="6" t="s">
        <v>13</v>
      </c>
      <c r="V3" s="6" t="s">
        <v>13</v>
      </c>
      <c r="W3" s="6" t="s">
        <v>13</v>
      </c>
      <c r="X3" s="6" t="s">
        <v>13</v>
      </c>
      <c r="Y3" s="6" t="s">
        <v>13</v>
      </c>
      <c r="Z3" s="6" t="s">
        <v>13</v>
      </c>
      <c r="AA3" s="6" t="s">
        <v>13</v>
      </c>
      <c r="AB3" s="6" t="s">
        <v>13</v>
      </c>
      <c r="AC3" s="6" t="s">
        <v>13</v>
      </c>
      <c r="AD3" s="6" t="s">
        <v>13</v>
      </c>
      <c r="AE3" s="6" t="s">
        <v>13</v>
      </c>
      <c r="AF3" s="6" t="s">
        <v>13</v>
      </c>
      <c r="AG3" s="6" t="s">
        <v>13</v>
      </c>
      <c r="AH3" s="6" t="s">
        <v>13</v>
      </c>
      <c r="AI3" s="6" t="s">
        <v>13</v>
      </c>
      <c r="AJ3" s="6" t="s">
        <v>13</v>
      </c>
      <c r="AK3" s="6" t="s">
        <v>13</v>
      </c>
      <c r="AL3" s="6" t="s">
        <v>13</v>
      </c>
      <c r="AM3" s="6" t="s">
        <v>13</v>
      </c>
      <c r="AN3" s="6" t="s">
        <v>13</v>
      </c>
      <c r="AO3" s="6" t="s">
        <v>13</v>
      </c>
      <c r="AP3" s="6" t="s">
        <v>13</v>
      </c>
      <c r="AQ3" s="6" t="s">
        <v>13</v>
      </c>
      <c r="AR3" s="6" t="s">
        <v>13</v>
      </c>
      <c r="AS3" s="6" t="s">
        <v>13</v>
      </c>
    </row>
    <row r="4" spans="1:47" s="18" customFormat="1" ht="11.25" hidden="1">
      <c r="A4" s="14"/>
      <c r="B4" s="15"/>
      <c r="C4" s="16"/>
      <c r="D4" s="17"/>
    </row>
    <row r="5" spans="1:47" s="18" customFormat="1" ht="11.25" hidden="1">
      <c r="A5" s="14"/>
      <c r="B5" s="15"/>
      <c r="C5" s="16"/>
      <c r="D5" s="17"/>
    </row>
    <row r="6" spans="1:47" s="18" customFormat="1" ht="11.25" hidden="1">
      <c r="A6" s="19"/>
      <c r="B6" s="15"/>
      <c r="C6" s="16"/>
      <c r="D6" s="17"/>
    </row>
    <row r="7" spans="1:47" s="25" customFormat="1" ht="11.25">
      <c r="A7" s="20"/>
      <c r="B7" s="21"/>
      <c r="C7" s="22"/>
      <c r="D7" s="23"/>
      <c r="E7" s="24"/>
      <c r="F7" s="24"/>
      <c r="G7" s="24"/>
      <c r="AS7" s="26" t="s">
        <v>14</v>
      </c>
    </row>
    <row r="8" spans="1:47" s="18" customFormat="1" ht="29.25" customHeight="1">
      <c r="A8" s="19"/>
      <c r="B8" s="15"/>
      <c r="C8" s="27"/>
      <c r="D8" s="28" t="str">
        <f>"Предложения " &amp; org &amp; " по технологическому расходу электроэнергии (мощности) - потерям в электрических сетях на "&amp; god &amp;" год в регионе: "&amp;region_name</f>
        <v>Предложения Акционерное общество "Энергосетевая компания ЧТПЗ" филиал в г.Первоуральск, г. Первоуральск по технологическому расходу электроэнергии (мощности) - потерям в электрических сетях на 2021 год в регионе: Свердловская область</v>
      </c>
      <c r="E8" s="28"/>
      <c r="F8" s="28"/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30"/>
    </row>
    <row r="9" spans="1:47" s="36" customFormat="1" ht="18.75" customHeight="1">
      <c r="A9" s="31"/>
      <c r="B9" s="32"/>
      <c r="C9" s="3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</row>
    <row r="10" spans="1:47" s="36" customFormat="1" ht="11.25">
      <c r="A10" s="31"/>
      <c r="B10" s="32"/>
      <c r="C10" s="33"/>
      <c r="D10" s="37" t="s">
        <v>15</v>
      </c>
      <c r="E10" s="37" t="s">
        <v>16</v>
      </c>
      <c r="F10" s="38" t="s">
        <v>17</v>
      </c>
      <c r="G10" s="39" t="s">
        <v>18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39" t="s">
        <v>19</v>
      </c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39" t="s">
        <v>20</v>
      </c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1" t="s">
        <v>21</v>
      </c>
      <c r="AU10" s="42"/>
    </row>
    <row r="11" spans="1:47" s="18" customFormat="1" ht="52.5" customHeight="1">
      <c r="A11" s="19"/>
      <c r="B11" s="15"/>
      <c r="C11" s="43"/>
      <c r="D11" s="37"/>
      <c r="E11" s="37"/>
      <c r="F11" s="38"/>
      <c r="G11" s="44" t="str">
        <f t="shared" ref="G11:AS11" si="1">G3&amp;" "&amp;G2&amp;" "&amp;G1</f>
        <v>План 2021 Январь</v>
      </c>
      <c r="H11" s="44" t="str">
        <f t="shared" si="1"/>
        <v>План 2021 Февраль</v>
      </c>
      <c r="I11" s="44" t="str">
        <f t="shared" si="1"/>
        <v>План 2021 Март</v>
      </c>
      <c r="J11" s="44" t="str">
        <f t="shared" si="1"/>
        <v>План 2021 Апрель</v>
      </c>
      <c r="K11" s="44" t="str">
        <f t="shared" si="1"/>
        <v>План 2021 Май</v>
      </c>
      <c r="L11" s="44" t="str">
        <f t="shared" si="1"/>
        <v>План 2021 Июнь</v>
      </c>
      <c r="M11" s="44" t="str">
        <f t="shared" si="1"/>
        <v>План 2021 Июль</v>
      </c>
      <c r="N11" s="44" t="str">
        <f t="shared" si="1"/>
        <v>План 2021 Август</v>
      </c>
      <c r="O11" s="44" t="str">
        <f t="shared" si="1"/>
        <v>План 2021 Сентябрь</v>
      </c>
      <c r="P11" s="44" t="str">
        <f t="shared" si="1"/>
        <v>План 2021 Октябрь</v>
      </c>
      <c r="Q11" s="44" t="str">
        <f t="shared" si="1"/>
        <v>План 2021 Ноябрь</v>
      </c>
      <c r="R11" s="44" t="str">
        <f t="shared" si="1"/>
        <v>План 2021 Декабрь</v>
      </c>
      <c r="S11" s="44" t="str">
        <f t="shared" si="1"/>
        <v>План 2021 Год</v>
      </c>
      <c r="T11" s="44" t="str">
        <f t="shared" si="1"/>
        <v>План 2021 Январь</v>
      </c>
      <c r="U11" s="44" t="str">
        <f t="shared" si="1"/>
        <v>План 2021 Февраль</v>
      </c>
      <c r="V11" s="44" t="str">
        <f t="shared" si="1"/>
        <v>План 2021 Март</v>
      </c>
      <c r="W11" s="44" t="str">
        <f t="shared" si="1"/>
        <v>План 2021 Апрель</v>
      </c>
      <c r="X11" s="44" t="str">
        <f t="shared" si="1"/>
        <v>План 2021 Май</v>
      </c>
      <c r="Y11" s="44" t="str">
        <f t="shared" si="1"/>
        <v>План 2021 Июнь</v>
      </c>
      <c r="Z11" s="44" t="str">
        <f t="shared" si="1"/>
        <v>План 2021 Июль</v>
      </c>
      <c r="AA11" s="44" t="str">
        <f t="shared" si="1"/>
        <v>План 2021 Август</v>
      </c>
      <c r="AB11" s="44" t="str">
        <f t="shared" si="1"/>
        <v>План 2021 Сентябрь</v>
      </c>
      <c r="AC11" s="44" t="str">
        <f t="shared" si="1"/>
        <v>План 2021 Октябрь</v>
      </c>
      <c r="AD11" s="44" t="str">
        <f t="shared" si="1"/>
        <v>План 2021 Ноябрь</v>
      </c>
      <c r="AE11" s="44" t="str">
        <f t="shared" si="1"/>
        <v>План 2021 Декабрь</v>
      </c>
      <c r="AF11" s="44" t="str">
        <f t="shared" si="1"/>
        <v>План 2021 Год</v>
      </c>
      <c r="AG11" s="44" t="str">
        <f t="shared" si="1"/>
        <v>План 2021 Январь</v>
      </c>
      <c r="AH11" s="44" t="str">
        <f t="shared" si="1"/>
        <v>План 2021 Февраль</v>
      </c>
      <c r="AI11" s="44" t="str">
        <f t="shared" si="1"/>
        <v>План 2021 Март</v>
      </c>
      <c r="AJ11" s="44" t="str">
        <f t="shared" si="1"/>
        <v>План 2021 Апрель</v>
      </c>
      <c r="AK11" s="44" t="str">
        <f t="shared" si="1"/>
        <v>План 2021 Май</v>
      </c>
      <c r="AL11" s="44" t="str">
        <f t="shared" si="1"/>
        <v>План 2021 Июнь</v>
      </c>
      <c r="AM11" s="44" t="str">
        <f t="shared" si="1"/>
        <v>План 2021 Июль</v>
      </c>
      <c r="AN11" s="44" t="str">
        <f t="shared" si="1"/>
        <v>План 2021 Август</v>
      </c>
      <c r="AO11" s="44" t="str">
        <f t="shared" si="1"/>
        <v>План 2021 Сентябрь</v>
      </c>
      <c r="AP11" s="44" t="str">
        <f t="shared" si="1"/>
        <v>План 2021 Октябрь</v>
      </c>
      <c r="AQ11" s="44" t="str">
        <f t="shared" si="1"/>
        <v>План 2021 Ноябрь</v>
      </c>
      <c r="AR11" s="44" t="str">
        <f t="shared" si="1"/>
        <v>План 2021 Декабрь</v>
      </c>
      <c r="AS11" s="44" t="str">
        <f t="shared" si="1"/>
        <v>План 2021 Год</v>
      </c>
      <c r="AT11" s="41"/>
      <c r="AU11" s="45"/>
    </row>
    <row r="12" spans="1:47" s="18" customFormat="1" ht="11.25">
      <c r="A12" s="19"/>
      <c r="B12" s="15"/>
      <c r="C12" s="16"/>
      <c r="D12" s="46">
        <v>1</v>
      </c>
      <c r="E12" s="46">
        <v>2</v>
      </c>
      <c r="F12" s="46">
        <v>3</v>
      </c>
      <c r="G12" s="46">
        <v>4</v>
      </c>
      <c r="H12" s="46">
        <v>5</v>
      </c>
      <c r="I12" s="46">
        <v>6</v>
      </c>
      <c r="J12" s="46">
        <v>7</v>
      </c>
      <c r="K12" s="46">
        <v>8</v>
      </c>
      <c r="L12" s="46">
        <v>9</v>
      </c>
      <c r="M12" s="46">
        <v>10</v>
      </c>
      <c r="N12" s="46">
        <v>11</v>
      </c>
      <c r="O12" s="46">
        <v>12</v>
      </c>
      <c r="P12" s="46">
        <v>13</v>
      </c>
      <c r="Q12" s="46">
        <v>14</v>
      </c>
      <c r="R12" s="46">
        <v>15</v>
      </c>
      <c r="S12" s="46">
        <v>16</v>
      </c>
      <c r="T12" s="46">
        <v>4</v>
      </c>
      <c r="U12" s="46">
        <v>5</v>
      </c>
      <c r="V12" s="46">
        <v>6</v>
      </c>
      <c r="W12" s="46">
        <v>7</v>
      </c>
      <c r="X12" s="46">
        <v>8</v>
      </c>
      <c r="Y12" s="46">
        <v>9</v>
      </c>
      <c r="Z12" s="46">
        <v>10</v>
      </c>
      <c r="AA12" s="46">
        <v>11</v>
      </c>
      <c r="AB12" s="46">
        <v>12</v>
      </c>
      <c r="AC12" s="46">
        <v>13</v>
      </c>
      <c r="AD12" s="46">
        <v>14</v>
      </c>
      <c r="AE12" s="46">
        <v>15</v>
      </c>
      <c r="AF12" s="46">
        <v>16</v>
      </c>
      <c r="AG12" s="46">
        <v>4</v>
      </c>
      <c r="AH12" s="46">
        <v>5</v>
      </c>
      <c r="AI12" s="46">
        <v>6</v>
      </c>
      <c r="AJ12" s="46">
        <v>7</v>
      </c>
      <c r="AK12" s="46">
        <v>8</v>
      </c>
      <c r="AL12" s="46">
        <v>9</v>
      </c>
      <c r="AM12" s="46">
        <v>10</v>
      </c>
      <c r="AN12" s="46">
        <v>11</v>
      </c>
      <c r="AO12" s="46">
        <v>12</v>
      </c>
      <c r="AP12" s="46">
        <v>13</v>
      </c>
      <c r="AQ12" s="46">
        <v>14</v>
      </c>
      <c r="AR12" s="46">
        <v>15</v>
      </c>
      <c r="AS12" s="46">
        <v>16</v>
      </c>
      <c r="AT12" s="46">
        <v>20</v>
      </c>
      <c r="AU12" s="47"/>
    </row>
    <row r="13" spans="1:47" hidden="1">
      <c r="A13" s="19"/>
      <c r="B13" s="15"/>
      <c r="C13" s="43"/>
      <c r="D13" s="48" t="s">
        <v>18</v>
      </c>
      <c r="E13" s="49"/>
      <c r="F13" s="50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2"/>
      <c r="AU13" s="53"/>
    </row>
    <row r="14" spans="1:47" ht="14.25" customHeight="1">
      <c r="A14" s="19" t="s">
        <v>22</v>
      </c>
      <c r="B14" s="15"/>
      <c r="C14" s="43"/>
      <c r="D14" s="55">
        <v>2</v>
      </c>
      <c r="E14" s="56" t="s">
        <v>23</v>
      </c>
      <c r="F14" s="55" t="s">
        <v>24</v>
      </c>
      <c r="G14" s="57">
        <f>'[1]Форма 3.1'!J15</f>
        <v>0.207881530417487</v>
      </c>
      <c r="H14" s="57">
        <f>'[1]Форма 3.1'!K15</f>
        <v>0.207881530417487</v>
      </c>
      <c r="I14" s="57">
        <f>'[1]Форма 3.1'!L15</f>
        <v>0.207881530417487</v>
      </c>
      <c r="J14" s="57">
        <f>'[1]Форма 3.1'!M15</f>
        <v>0.207881530417487</v>
      </c>
      <c r="K14" s="57">
        <f>'[1]Форма 3.1'!N15</f>
        <v>0.207881530417487</v>
      </c>
      <c r="L14" s="57">
        <f>'[1]Форма 3.1'!O15</f>
        <v>0.207881530417487</v>
      </c>
      <c r="M14" s="57">
        <f>'[1]Форма 3.1'!P15</f>
        <v>0.207881530417487</v>
      </c>
      <c r="N14" s="57">
        <f>'[1]Форма 3.1'!Q15</f>
        <v>0.207881530417487</v>
      </c>
      <c r="O14" s="57">
        <f>'[1]Форма 3.1'!R15</f>
        <v>0.207881530417487</v>
      </c>
      <c r="P14" s="57">
        <f>'[1]Форма 3.1'!S15</f>
        <v>0.207881530417487</v>
      </c>
      <c r="Q14" s="57">
        <f>'[1]Форма 3.1'!T15</f>
        <v>0.207881530417487</v>
      </c>
      <c r="R14" s="57">
        <f>'[1]Форма 3.1'!U15</f>
        <v>0.207881530417487</v>
      </c>
      <c r="S14" s="58">
        <f>SUM(G14:R14)</f>
        <v>2.4945783650098434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8">
        <f>SUM(T14:AE14)</f>
        <v>0</v>
      </c>
      <c r="AG14" s="57">
        <f>IF(G14="","",G14-T14)</f>
        <v>0.207881530417487</v>
      </c>
      <c r="AH14" s="57">
        <f t="shared" ref="AH14:AS15" si="2">IF(H14="","",H14-U14)</f>
        <v>0.207881530417487</v>
      </c>
      <c r="AI14" s="57">
        <f t="shared" si="2"/>
        <v>0.207881530417487</v>
      </c>
      <c r="AJ14" s="57">
        <f t="shared" si="2"/>
        <v>0.207881530417487</v>
      </c>
      <c r="AK14" s="57">
        <f t="shared" si="2"/>
        <v>0.207881530417487</v>
      </c>
      <c r="AL14" s="57">
        <f t="shared" si="2"/>
        <v>0.207881530417487</v>
      </c>
      <c r="AM14" s="57">
        <f t="shared" si="2"/>
        <v>0.207881530417487</v>
      </c>
      <c r="AN14" s="57">
        <f t="shared" si="2"/>
        <v>0.207881530417487</v>
      </c>
      <c r="AO14" s="57">
        <f t="shared" si="2"/>
        <v>0.207881530417487</v>
      </c>
      <c r="AP14" s="57">
        <f t="shared" si="2"/>
        <v>0.207881530417487</v>
      </c>
      <c r="AQ14" s="57">
        <f t="shared" si="2"/>
        <v>0.207881530417487</v>
      </c>
      <c r="AR14" s="57">
        <f t="shared" si="2"/>
        <v>0.207881530417487</v>
      </c>
      <c r="AS14" s="57">
        <f t="shared" si="2"/>
        <v>2.4945783650098434</v>
      </c>
      <c r="AT14" s="59" t="s">
        <v>25</v>
      </c>
      <c r="AU14" s="53"/>
    </row>
    <row r="15" spans="1:47">
      <c r="A15" s="19" t="s">
        <v>26</v>
      </c>
      <c r="B15" s="15"/>
      <c r="C15" s="43"/>
      <c r="D15" s="55">
        <v>6</v>
      </c>
      <c r="E15" s="56" t="s">
        <v>27</v>
      </c>
      <c r="F15" s="55" t="s">
        <v>28</v>
      </c>
      <c r="G15" s="57">
        <f>'[1]Форма 3.1'!J24</f>
        <v>0.32276469952946091</v>
      </c>
      <c r="H15" s="57">
        <f>'[1]Форма 3.1'!K24</f>
        <v>0.32276469952946091</v>
      </c>
      <c r="I15" s="57">
        <f>'[1]Форма 3.1'!L24</f>
        <v>0.32276469952946091</v>
      </c>
      <c r="J15" s="57">
        <f>'[1]Форма 3.1'!M24</f>
        <v>0.32276469952946091</v>
      </c>
      <c r="K15" s="57">
        <f>'[1]Форма 3.1'!N24</f>
        <v>0.32276469952946091</v>
      </c>
      <c r="L15" s="57">
        <f>'[1]Форма 3.1'!O24</f>
        <v>0.32276469952946091</v>
      </c>
      <c r="M15" s="57">
        <f>'[1]Форма 3.1'!P24</f>
        <v>0.32276469952946091</v>
      </c>
      <c r="N15" s="57">
        <f>'[1]Форма 3.1'!Q24</f>
        <v>0.32276469952946091</v>
      </c>
      <c r="O15" s="57">
        <f>'[1]Форма 3.1'!R24</f>
        <v>0.32276469952946091</v>
      </c>
      <c r="P15" s="57">
        <f>'[1]Форма 3.1'!S24</f>
        <v>0.32276469952946091</v>
      </c>
      <c r="Q15" s="57">
        <f>'[1]Форма 3.1'!T24</f>
        <v>0.32276469952946091</v>
      </c>
      <c r="R15" s="57">
        <f>'[1]Форма 3.1'!U24</f>
        <v>0.32276469952946091</v>
      </c>
      <c r="S15" s="58">
        <f>SUM(G15:R15)/12</f>
        <v>0.32276469952946091</v>
      </c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8">
        <f>SUM(T15:AE15)/12</f>
        <v>0</v>
      </c>
      <c r="AG15" s="57">
        <f>IF(G15="","",G15-T15)</f>
        <v>0.32276469952946091</v>
      </c>
      <c r="AH15" s="57">
        <f t="shared" si="2"/>
        <v>0.32276469952946091</v>
      </c>
      <c r="AI15" s="57">
        <f t="shared" si="2"/>
        <v>0.32276469952946091</v>
      </c>
      <c r="AJ15" s="57">
        <f t="shared" si="2"/>
        <v>0.32276469952946091</v>
      </c>
      <c r="AK15" s="57">
        <f t="shared" si="2"/>
        <v>0.32276469952946091</v>
      </c>
      <c r="AL15" s="57">
        <f t="shared" si="2"/>
        <v>0.32276469952946091</v>
      </c>
      <c r="AM15" s="57">
        <f t="shared" si="2"/>
        <v>0.32276469952946091</v>
      </c>
      <c r="AN15" s="57">
        <f t="shared" si="2"/>
        <v>0.32276469952946091</v>
      </c>
      <c r="AO15" s="57">
        <f t="shared" si="2"/>
        <v>0.32276469952946091</v>
      </c>
      <c r="AP15" s="57">
        <f t="shared" si="2"/>
        <v>0.32276469952946091</v>
      </c>
      <c r="AQ15" s="57">
        <f t="shared" si="2"/>
        <v>0.32276469952946091</v>
      </c>
      <c r="AR15" s="57">
        <f t="shared" si="2"/>
        <v>0.32276469952946091</v>
      </c>
      <c r="AS15" s="57">
        <f t="shared" si="2"/>
        <v>0.32276469952946091</v>
      </c>
      <c r="AT15" s="59" t="s">
        <v>25</v>
      </c>
      <c r="AU15" s="53"/>
    </row>
    <row r="16" spans="1:47" hidden="1">
      <c r="A16" s="19"/>
      <c r="B16" s="15"/>
      <c r="C16" s="43"/>
      <c r="D16" s="48" t="s">
        <v>29</v>
      </c>
      <c r="E16" s="49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2"/>
      <c r="AU16" s="53"/>
    </row>
    <row r="17" spans="1:47" ht="12" hidden="1" customHeight="1">
      <c r="A17" s="19"/>
      <c r="B17" s="15"/>
      <c r="C17" s="43"/>
      <c r="D17" s="55">
        <v>2</v>
      </c>
      <c r="E17" s="56" t="s">
        <v>23</v>
      </c>
      <c r="F17" s="55" t="s">
        <v>24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8">
        <f>SUM(G17:R17)</f>
        <v>0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8">
        <f>SUM(T17:AE17)</f>
        <v>0</v>
      </c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60"/>
      <c r="AU17" s="53"/>
    </row>
    <row r="18" spans="1:47" hidden="1">
      <c r="A18" s="19"/>
      <c r="B18" s="15"/>
      <c r="C18" s="43"/>
      <c r="D18" s="55">
        <v>6</v>
      </c>
      <c r="E18" s="56" t="s">
        <v>27</v>
      </c>
      <c r="F18" s="55" t="s">
        <v>28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8">
        <f>SUM(G18:R18)/12</f>
        <v>0</v>
      </c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8">
        <f>SUM(T18:AE18)/12</f>
        <v>0</v>
      </c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60"/>
      <c r="AU18" s="53"/>
    </row>
    <row r="19" spans="1:47" hidden="1">
      <c r="A19" s="19"/>
      <c r="B19" s="15"/>
      <c r="C19" s="43"/>
      <c r="D19" s="48" t="s">
        <v>30</v>
      </c>
      <c r="E19" s="49"/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2"/>
      <c r="AU19" s="53"/>
    </row>
    <row r="20" spans="1:47" ht="12" hidden="1" customHeight="1">
      <c r="A20" s="19"/>
      <c r="B20" s="15"/>
      <c r="C20" s="43"/>
      <c r="D20" s="55">
        <v>2</v>
      </c>
      <c r="E20" s="56" t="s">
        <v>23</v>
      </c>
      <c r="F20" s="55" t="s">
        <v>24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8">
        <f>SUM(G20:R20)</f>
        <v>0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8">
        <f>SUM(T20:AE20)</f>
        <v>0</v>
      </c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60"/>
      <c r="AU20" s="53"/>
    </row>
    <row r="21" spans="1:47" hidden="1">
      <c r="A21" s="19"/>
      <c r="B21" s="15"/>
      <c r="C21" s="43"/>
      <c r="D21" s="55">
        <v>6</v>
      </c>
      <c r="E21" s="56" t="s">
        <v>27</v>
      </c>
      <c r="F21" s="55" t="s">
        <v>28</v>
      </c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8">
        <f>SUM(G21:R21)/12</f>
        <v>0</v>
      </c>
      <c r="T21" s="57">
        <f>'[1]Форма 3.1'!J24</f>
        <v>0.32276469952946091</v>
      </c>
      <c r="U21" s="57">
        <f>'[1]Форма 3.1'!K24</f>
        <v>0.32276469952946091</v>
      </c>
      <c r="V21" s="57">
        <f>'[1]Форма 3.1'!L24</f>
        <v>0.32276469952946091</v>
      </c>
      <c r="W21" s="57">
        <f>'[1]Форма 3.1'!M24</f>
        <v>0.32276469952946091</v>
      </c>
      <c r="X21" s="57">
        <f>'[1]Форма 3.1'!N24</f>
        <v>0.32276469952946091</v>
      </c>
      <c r="Y21" s="57">
        <f>'[1]Форма 3.1'!O24</f>
        <v>0.32276469952946091</v>
      </c>
      <c r="Z21" s="57">
        <f>'[1]Форма 3.1'!P24</f>
        <v>0.32276469952946091</v>
      </c>
      <c r="AA21" s="57">
        <f>'[1]Форма 3.1'!Q24</f>
        <v>0.32276469952946091</v>
      </c>
      <c r="AB21" s="57">
        <f>'[1]Форма 3.1'!R24</f>
        <v>0.32276469952946091</v>
      </c>
      <c r="AC21" s="57">
        <f>'[1]Форма 3.1'!S24</f>
        <v>0.32276469952946091</v>
      </c>
      <c r="AD21" s="57">
        <f>'[1]Форма 3.1'!T24</f>
        <v>0.32276469952946091</v>
      </c>
      <c r="AE21" s="57">
        <f>'[1]Форма 3.1'!U24</f>
        <v>0.32276469952946091</v>
      </c>
      <c r="AF21" s="58">
        <f>SUM(T21:AE21)/12</f>
        <v>0.32276469952946091</v>
      </c>
      <c r="AG21" s="57" t="str">
        <f t="shared" ref="AG21:AS21" si="3">IF(G21="","",T21-G21)</f>
        <v/>
      </c>
      <c r="AH21" s="57" t="str">
        <f t="shared" si="3"/>
        <v/>
      </c>
      <c r="AI21" s="57" t="str">
        <f t="shared" si="3"/>
        <v/>
      </c>
      <c r="AJ21" s="57" t="str">
        <f t="shared" si="3"/>
        <v/>
      </c>
      <c r="AK21" s="57" t="str">
        <f t="shared" si="3"/>
        <v/>
      </c>
      <c r="AL21" s="57" t="str">
        <f t="shared" si="3"/>
        <v/>
      </c>
      <c r="AM21" s="57" t="str">
        <f t="shared" si="3"/>
        <v/>
      </c>
      <c r="AN21" s="57" t="str">
        <f t="shared" si="3"/>
        <v/>
      </c>
      <c r="AO21" s="57" t="str">
        <f t="shared" si="3"/>
        <v/>
      </c>
      <c r="AP21" s="57" t="str">
        <f t="shared" si="3"/>
        <v/>
      </c>
      <c r="AQ21" s="57" t="str">
        <f t="shared" si="3"/>
        <v/>
      </c>
      <c r="AR21" s="57" t="str">
        <f t="shared" si="3"/>
        <v/>
      </c>
      <c r="AS21" s="57">
        <f t="shared" si="3"/>
        <v>0.32276469952946091</v>
      </c>
      <c r="AT21" s="60"/>
      <c r="AU21" s="53"/>
    </row>
    <row r="22" spans="1:47">
      <c r="D22" s="63"/>
      <c r="E22" s="63"/>
      <c r="F22" s="63"/>
      <c r="G22" s="64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4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4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</row>
    <row r="23" spans="1:47">
      <c r="E23" s="66"/>
    </row>
  </sheetData>
  <sheetProtection password="BC0D" sheet="1" objects="1" scenarios="1" formatColumns="0" formatRows="0" autoFilter="0"/>
  <mergeCells count="8">
    <mergeCell ref="AG10:AS10"/>
    <mergeCell ref="AT10:AT11"/>
    <mergeCell ref="D8:G8"/>
    <mergeCell ref="D10:D11"/>
    <mergeCell ref="E10:E11"/>
    <mergeCell ref="F10:F11"/>
    <mergeCell ref="G10:S10"/>
    <mergeCell ref="T10:AF10"/>
  </mergeCells>
  <dataValidations count="1">
    <dataValidation type="decimal" allowBlank="1" showInputMessage="1" showErrorMessage="1" sqref="AG13:AT13 AG19:AT19 AG16:AT16 G13:AF21">
      <formula1>0</formula1>
      <formula2>1000000000000000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Сравнение</vt:lpstr>
      <vt:lpstr>f31_rek_fas_range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2021-01-12T04:29:13Z</dcterms:created>
  <dcterms:modified xsi:type="dcterms:W3CDTF">2021-01-12T04:30:41Z</dcterms:modified>
</cp:coreProperties>
</file>