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.shirokova\Desktop\ЭСК\Стат.отчетность ЭСК\Форма 46 ЭЭ\"/>
    </mc:Choice>
  </mc:AlternateContent>
  <bookViews>
    <workbookView xWindow="0" yWindow="0" windowWidth="28800" windowHeight="12300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FILE_STORE_DATA_RANGE">FILE_STORE_DATA!$B$2:$F$3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REESTR_MO!$A$2:$D$96</definedName>
    <definedName name="LIST_OKOPF_DATA">LIST_OKOPF!$B$3:$B$96</definedName>
    <definedName name="LIST_OKOPF_HEADER">LIST_OKOPF!$A$1:$B$1</definedName>
    <definedName name="LIST_ORG_EE_DATA">REESTR_ORG!$DR$3:$EI$276</definedName>
    <definedName name="LIST_ORG_EE_HEADER">REESTR_ORG!$DQ$1:$EI$1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REESTR_MO!$B$14:$B$14</definedName>
    <definedName name="MO_LIST_11">REESTR_MO!$B$15:$B$15</definedName>
    <definedName name="MO_LIST_12">REESTR_MO!$B$16:$B$16</definedName>
    <definedName name="MO_LIST_13">REESTR_MO!$B$17:$B$17</definedName>
    <definedName name="MO_LIST_14">REESTR_MO!$B$18:$B$18</definedName>
    <definedName name="MO_LIST_15">REESTR_MO!$B$19:$B$19</definedName>
    <definedName name="MO_LIST_16">REESTR_MO!$B$20:$B$20</definedName>
    <definedName name="MO_LIST_17">REESTR_MO!$B$21:$B$21</definedName>
    <definedName name="MO_LIST_18">REESTR_MO!$B$22:$B$22</definedName>
    <definedName name="MO_LIST_19">REESTR_MO!$B$23:$B$23</definedName>
    <definedName name="MO_LIST_2">REESTR_MO!$B$3:$B$3</definedName>
    <definedName name="MO_LIST_20">REESTR_MO!$B$24:$B$24</definedName>
    <definedName name="MO_LIST_21">REESTR_MO!$B$25:$B$25</definedName>
    <definedName name="MO_LIST_22">REESTR_MO!$B$26:$B$26</definedName>
    <definedName name="MO_LIST_23">REESTR_MO!$B$27:$B$27</definedName>
    <definedName name="MO_LIST_24">REESTR_MO!$B$28:$B$28</definedName>
    <definedName name="MO_LIST_25">REESTR_MO!$B$29:$B$35</definedName>
    <definedName name="MO_LIST_26">REESTR_MO!$B$36:$B$36</definedName>
    <definedName name="MO_LIST_27">REESTR_MO!$B$37:$B$37</definedName>
    <definedName name="MO_LIST_28">REESTR_MO!$B$38:$B$38</definedName>
    <definedName name="MO_LIST_29">REESTR_MO!$B$39:$B$39</definedName>
    <definedName name="MO_LIST_3">REESTR_MO!$B$4:$B$4</definedName>
    <definedName name="MO_LIST_30">REESTR_MO!$B$40:$B$40</definedName>
    <definedName name="MO_LIST_31">REESTR_MO!$B$41:$B$41</definedName>
    <definedName name="MO_LIST_32">REESTR_MO!$B$42:$B$42</definedName>
    <definedName name="MO_LIST_33">REESTR_MO!$B$43:$B$43</definedName>
    <definedName name="MO_LIST_34">REESTR_MO!$B$44:$B$48</definedName>
    <definedName name="MO_LIST_35">REESTR_MO!$B$49:$B$49</definedName>
    <definedName name="MO_LIST_36">REESTR_MO!$B$50:$B$50</definedName>
    <definedName name="MO_LIST_37">REESTR_MO!$B$51:$B$55</definedName>
    <definedName name="MO_LIST_38">REESTR_MO!$B$56:$B$56</definedName>
    <definedName name="MO_LIST_39">REESTR_MO!$B$57:$B$57</definedName>
    <definedName name="MO_LIST_4">REESTR_MO!$B$5:$B$5</definedName>
    <definedName name="MO_LIST_40">REESTR_MO!$B$58:$B$58</definedName>
    <definedName name="MO_LIST_41">REESTR_MO!$B$59:$B$59</definedName>
    <definedName name="MO_LIST_42">REESTR_MO!$B$60:$B$60</definedName>
    <definedName name="MO_LIST_43">REESTR_MO!$B$61:$B$61</definedName>
    <definedName name="MO_LIST_44">REESTR_MO!$B$62:$B$62</definedName>
    <definedName name="MO_LIST_45">REESTR_MO!$B$63:$B$63</definedName>
    <definedName name="MO_LIST_46">REESTR_MO!$B$64:$B$64</definedName>
    <definedName name="MO_LIST_47">REESTR_MO!$B$65:$B$65</definedName>
    <definedName name="MO_LIST_48">REESTR_MO!$B$66:$B$66</definedName>
    <definedName name="MO_LIST_49">REESTR_MO!$B$67:$B$67</definedName>
    <definedName name="MO_LIST_5">REESTR_MO!$B$6:$B$6</definedName>
    <definedName name="MO_LIST_50">REESTR_MO!$B$68:$B$68</definedName>
    <definedName name="MO_LIST_51">REESTR_MO!$B$69:$B$69</definedName>
    <definedName name="MO_LIST_52">REESTR_MO!$B$70:$B$70</definedName>
    <definedName name="MO_LIST_53">REESTR_MO!$B$71:$B$71</definedName>
    <definedName name="MO_LIST_54">REESTR_MO!$B$72:$B$72</definedName>
    <definedName name="MO_LIST_55">REESTR_MO!$B$73:$B$73</definedName>
    <definedName name="MO_LIST_56">REESTR_MO!$B$74:$B$74</definedName>
    <definedName name="MO_LIST_57">REESTR_MO!$B$75:$B$75</definedName>
    <definedName name="MO_LIST_58">REESTR_MO!$B$76:$B$76</definedName>
    <definedName name="MO_LIST_59">REESTR_MO!$B$77:$B$77</definedName>
    <definedName name="MO_LIST_6">REESTR_MO!$B$7:$B$10</definedName>
    <definedName name="MO_LIST_60">REESTR_MO!$B$78:$B$78</definedName>
    <definedName name="MO_LIST_61">REESTR_MO!$B$79:$B$79</definedName>
    <definedName name="MO_LIST_62">REESTR_MO!$B$80:$B$80</definedName>
    <definedName name="MO_LIST_63">REESTR_MO!$B$81:$B$81</definedName>
    <definedName name="MO_LIST_64">REESTR_MO!$B$82:$B$82</definedName>
    <definedName name="MO_LIST_65">REESTR_MO!$B$83:$B$83</definedName>
    <definedName name="MO_LIST_66">REESTR_MO!$B$84:$B$84</definedName>
    <definedName name="MO_LIST_67">REESTR_MO!$B$85:$B$85</definedName>
    <definedName name="MO_LIST_68">REESTR_MO!$B$86:$B$86</definedName>
    <definedName name="MO_LIST_69">REESTR_MO!$B$87:$B$92</definedName>
    <definedName name="MO_LIST_7">REESTR_MO!$B$11:$B$11</definedName>
    <definedName name="MO_LIST_70">REESTR_MO!$B$93:$B$93</definedName>
    <definedName name="MO_LIST_71">REESTR_MO!$B$94:$B$94</definedName>
    <definedName name="MO_LIST_72">REESTR_MO!$B$95:$B$95</definedName>
    <definedName name="MO_LIST_73">REESTR_MO!$B$96:$B$96</definedName>
    <definedName name="MO_LIST_8">REESTR_MO!$B$12:$B$12</definedName>
    <definedName name="MO_LIST_9">REESTR_MO!$B$13:$B$13</definedName>
    <definedName name="MO_START_DATE">TECHSHEET!$G$13</definedName>
    <definedName name="MONTH">Титульный!$H$12</definedName>
    <definedName name="MONTH_LIST">TECHSHEET!$L$12:$L$14</definedName>
    <definedName name="MONTH_VS_SEQUENCE_LIST">TECHSHEET!$L$2:$M$14</definedName>
    <definedName name="MR">Титульный!$H$37</definedName>
    <definedName name="MR_LIST">REESTR_MO!$E$2:$E$74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REESTR_MO!$C$2:$D$96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RPT_STATISTICS!$A$2:$C$11</definedName>
    <definedName name="RST_ORG_ID">Титульный!$H$16</definedName>
    <definedName name="SECTION_EE_ISSUE_ENR_INCOME_ADJACENT_NET_ADD_HL">'Отпуск ЭЭ сет организациями'!$E$28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организациями'!$E$45</definedName>
    <definedName name="SECTION_EE_ISSUE_ENR_OUTCOME_ADJACENT_NET_START_ROW">'Отпуск ЭЭ сет организациями'!$E$42</definedName>
    <definedName name="SECTION_EE_ISSUE_IMPORT_TAG_AREA">'Отпуск ЭЭ сет организациями'!$H$3:$T$3</definedName>
    <definedName name="SECTION_EE_ISSUE_NUMERIC_AREA">'Отпуск ЭЭ сет организациями'!$H$14:$L$154</definedName>
    <definedName name="SECTION_EE_ISSUE_PWR_INCOME_ADJACENT_NET_ADD_HL">'Отпуск ЭЭ сет организациями'!$E$69</definedName>
    <definedName name="SECTION_EE_ISSUE_PWR_INCOME_ADJACENT_NET_START_ROW">'Отпуск ЭЭ сет организациями'!$E$65</definedName>
    <definedName name="SECTION_EE_ISSUE_PWR_INCOME_GEN_ADD_HL">'Отпуск ЭЭ сет организациями'!$E$60</definedName>
    <definedName name="SECTION_EE_ISSUE_PWR_INCOME_GEN_START_ROW">'Отпуск ЭЭ сет организациями'!$E$59</definedName>
    <definedName name="SECTION_EE_ISSUE_PWR_INCOME_NON_NET_ADD_HL">'Отпуск ЭЭ сет организациями'!$E$63</definedName>
    <definedName name="SECTION_EE_ISSUE_PWR_INCOME_NON_NET_START_ROW">'Отпуск ЭЭ сет организациями'!$E$62</definedName>
    <definedName name="SECTION_EE_ISSUE_PWR_OUTCOME_ADJACENT_NET_ADD_HL">'Отпуск ЭЭ сет организациями'!$E$86</definedName>
    <definedName name="SECTION_EE_ISSUE_PWR_OUTCOME_ADJACENT_NET_START_ROW">'Отпуск ЭЭ сет организациями'!$E$83</definedName>
    <definedName name="SECTION_EE_ISSUE_ROW_CODE_AREA">'Отпуск ЭЭ сет организациями'!$G$14:$G$154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TECHSHEET!$E$12:$E$17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I160" i="3" l="1"/>
  <c r="L153" i="3"/>
  <c r="K153" i="3"/>
  <c r="I153" i="3"/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C988" i="4"/>
  <c r="A988" i="4"/>
  <c r="C987" i="4"/>
  <c r="A987" i="4"/>
  <c r="C986" i="4"/>
  <c r="A986" i="4"/>
  <c r="C985" i="4"/>
  <c r="A985" i="4"/>
  <c r="C984" i="4"/>
  <c r="A984" i="4"/>
  <c r="C983" i="4"/>
  <c r="A983" i="4"/>
  <c r="C982" i="4"/>
  <c r="A982" i="4"/>
  <c r="C981" i="4"/>
  <c r="A981" i="4"/>
  <c r="C980" i="4"/>
  <c r="A980" i="4"/>
  <c r="C979" i="4"/>
  <c r="A979" i="4"/>
  <c r="C978" i="4"/>
  <c r="A978" i="4"/>
  <c r="C977" i="4"/>
  <c r="A977" i="4"/>
  <c r="C976" i="4"/>
  <c r="A976" i="4"/>
  <c r="C975" i="4"/>
  <c r="A975" i="4"/>
  <c r="C974" i="4"/>
  <c r="A974" i="4"/>
  <c r="C973" i="4"/>
  <c r="A973" i="4"/>
  <c r="C972" i="4"/>
  <c r="A972" i="4"/>
  <c r="C971" i="4"/>
  <c r="A971" i="4"/>
  <c r="C970" i="4"/>
  <c r="A970" i="4"/>
  <c r="C969" i="4"/>
  <c r="A969" i="4"/>
  <c r="C968" i="4"/>
  <c r="A968" i="4"/>
  <c r="C967" i="4"/>
  <c r="A967" i="4"/>
  <c r="C966" i="4"/>
  <c r="A966" i="4"/>
  <c r="C965" i="4"/>
  <c r="A965" i="4"/>
  <c r="C964" i="4"/>
  <c r="A964" i="4"/>
  <c r="C963" i="4"/>
  <c r="A963" i="4"/>
  <c r="C956" i="4"/>
  <c r="A956" i="4"/>
  <c r="C955" i="4"/>
  <c r="A955" i="4"/>
  <c r="C954" i="4"/>
  <c r="A954" i="4"/>
  <c r="C953" i="4"/>
  <c r="A953" i="4"/>
  <c r="C952" i="4"/>
  <c r="A952" i="4"/>
  <c r="C951" i="4"/>
  <c r="A951" i="4"/>
  <c r="C950" i="4"/>
  <c r="A950" i="4"/>
  <c r="C949" i="4"/>
  <c r="A949" i="4"/>
  <c r="C948" i="4"/>
  <c r="A948" i="4"/>
  <c r="C947" i="4"/>
  <c r="A947" i="4"/>
  <c r="C946" i="4"/>
  <c r="A946" i="4"/>
  <c r="C945" i="4"/>
  <c r="A945" i="4"/>
  <c r="C944" i="4"/>
  <c r="A944" i="4"/>
  <c r="C943" i="4"/>
  <c r="A943" i="4"/>
  <c r="C942" i="4"/>
  <c r="A942" i="4"/>
  <c r="C941" i="4"/>
  <c r="A941" i="4"/>
  <c r="C940" i="4"/>
  <c r="A940" i="4"/>
  <c r="C939" i="4"/>
  <c r="A939" i="4"/>
  <c r="C938" i="4"/>
  <c r="A938" i="4"/>
  <c r="C937" i="4"/>
  <c r="A937" i="4"/>
  <c r="C936" i="4"/>
  <c r="A936" i="4"/>
  <c r="C935" i="4"/>
  <c r="A935" i="4"/>
  <c r="C934" i="4"/>
  <c r="A934" i="4"/>
  <c r="C933" i="4"/>
  <c r="A933" i="4"/>
  <c r="C932" i="4"/>
  <c r="A932" i="4"/>
  <c r="C931" i="4"/>
  <c r="A931" i="4"/>
  <c r="C930" i="4"/>
  <c r="A930" i="4"/>
  <c r="C929" i="4"/>
  <c r="A929" i="4"/>
  <c r="C928" i="4"/>
  <c r="A928" i="4"/>
  <c r="C927" i="4"/>
  <c r="A927" i="4"/>
  <c r="C926" i="4"/>
  <c r="A926" i="4"/>
  <c r="C925" i="4"/>
  <c r="A925" i="4"/>
  <c r="C924" i="4"/>
  <c r="A924" i="4"/>
  <c r="C923" i="4"/>
  <c r="A923" i="4"/>
  <c r="C922" i="4"/>
  <c r="A922" i="4"/>
  <c r="C921" i="4"/>
  <c r="A921" i="4"/>
  <c r="C914" i="4"/>
  <c r="A914" i="4"/>
  <c r="C913" i="4"/>
  <c r="A913" i="4"/>
  <c r="C912" i="4"/>
  <c r="A912" i="4"/>
  <c r="C911" i="4"/>
  <c r="A911" i="4"/>
  <c r="C910" i="4"/>
  <c r="A910" i="4"/>
  <c r="C909" i="4"/>
  <c r="A909" i="4"/>
  <c r="C908" i="4"/>
  <c r="A908" i="4"/>
  <c r="C907" i="4"/>
  <c r="A907" i="4"/>
  <c r="C906" i="4"/>
  <c r="A906" i="4"/>
  <c r="C905" i="4"/>
  <c r="A905" i="4"/>
  <c r="C904" i="4"/>
  <c r="A904" i="4"/>
  <c r="C903" i="4"/>
  <c r="A903" i="4"/>
  <c r="C902" i="4"/>
  <c r="A902" i="4"/>
  <c r="C901" i="4"/>
  <c r="A901" i="4"/>
  <c r="C900" i="4"/>
  <c r="A900" i="4"/>
  <c r="C899" i="4"/>
  <c r="A899" i="4"/>
  <c r="C898" i="4"/>
  <c r="A898" i="4"/>
  <c r="C897" i="4"/>
  <c r="A897" i="4"/>
  <c r="C896" i="4"/>
  <c r="A896" i="4"/>
  <c r="C895" i="4"/>
  <c r="A895" i="4"/>
  <c r="C894" i="4"/>
  <c r="A894" i="4"/>
  <c r="C893" i="4"/>
  <c r="A893" i="4"/>
  <c r="C892" i="4"/>
  <c r="A892" i="4"/>
  <c r="C891" i="4"/>
  <c r="A891" i="4"/>
  <c r="C890" i="4"/>
  <c r="A890" i="4"/>
  <c r="C889" i="4"/>
  <c r="A889" i="4"/>
  <c r="C888" i="4"/>
  <c r="A888" i="4"/>
  <c r="C887" i="4"/>
  <c r="A887" i="4"/>
  <c r="C886" i="4"/>
  <c r="A886" i="4"/>
  <c r="C885" i="4"/>
  <c r="A885" i="4"/>
  <c r="C884" i="4"/>
  <c r="A884" i="4"/>
  <c r="C883" i="4"/>
  <c r="A883" i="4"/>
  <c r="C882" i="4"/>
  <c r="A882" i="4"/>
  <c r="C881" i="4"/>
  <c r="A881" i="4"/>
  <c r="C880" i="4"/>
  <c r="A880" i="4"/>
  <c r="C879" i="4"/>
  <c r="A879" i="4"/>
  <c r="C872" i="4"/>
  <c r="A872" i="4"/>
  <c r="C871" i="4"/>
  <c r="A871" i="4"/>
  <c r="C870" i="4"/>
  <c r="A870" i="4"/>
  <c r="C869" i="4"/>
  <c r="A869" i="4"/>
  <c r="C868" i="4"/>
  <c r="A868" i="4"/>
  <c r="C867" i="4"/>
  <c r="A867" i="4"/>
  <c r="C866" i="4"/>
  <c r="A866" i="4"/>
  <c r="C865" i="4"/>
  <c r="A865" i="4"/>
  <c r="C864" i="4"/>
  <c r="A864" i="4"/>
  <c r="C863" i="4"/>
  <c r="A863" i="4"/>
  <c r="C862" i="4"/>
  <c r="A862" i="4"/>
  <c r="C861" i="4"/>
  <c r="A861" i="4"/>
  <c r="C860" i="4"/>
  <c r="A860" i="4"/>
  <c r="C859" i="4"/>
  <c r="A859" i="4"/>
  <c r="C858" i="4"/>
  <c r="A858" i="4"/>
  <c r="C857" i="4"/>
  <c r="A857" i="4"/>
  <c r="C856" i="4"/>
  <c r="A856" i="4"/>
  <c r="C855" i="4"/>
  <c r="A855" i="4"/>
  <c r="C854" i="4"/>
  <c r="A854" i="4"/>
  <c r="C853" i="4"/>
  <c r="A853" i="4"/>
  <c r="C852" i="4"/>
  <c r="A852" i="4"/>
  <c r="C851" i="4"/>
  <c r="A851" i="4"/>
  <c r="C850" i="4"/>
  <c r="A850" i="4"/>
  <c r="C849" i="4"/>
  <c r="A849" i="4"/>
  <c r="C848" i="4"/>
  <c r="A848" i="4"/>
  <c r="C847" i="4"/>
  <c r="A847" i="4"/>
  <c r="C846" i="4"/>
  <c r="A846" i="4"/>
  <c r="C845" i="4"/>
  <c r="A845" i="4"/>
  <c r="C844" i="4"/>
  <c r="A844" i="4"/>
  <c r="C843" i="4"/>
  <c r="A843" i="4"/>
  <c r="C842" i="4"/>
  <c r="A842" i="4"/>
  <c r="C841" i="4"/>
  <c r="A841" i="4"/>
  <c r="C840" i="4"/>
  <c r="A840" i="4"/>
  <c r="C839" i="4"/>
  <c r="A839" i="4"/>
  <c r="C838" i="4"/>
  <c r="A838" i="4"/>
  <c r="C837" i="4"/>
  <c r="A837" i="4"/>
  <c r="C830" i="4"/>
  <c r="A830" i="4"/>
  <c r="C829" i="4"/>
  <c r="A829" i="4"/>
  <c r="C828" i="4"/>
  <c r="A828" i="4"/>
  <c r="C827" i="4"/>
  <c r="A827" i="4"/>
  <c r="C826" i="4"/>
  <c r="A826" i="4"/>
  <c r="C825" i="4"/>
  <c r="A825" i="4"/>
  <c r="C824" i="4"/>
  <c r="A824" i="4"/>
  <c r="C823" i="4"/>
  <c r="A823" i="4"/>
  <c r="C822" i="4"/>
  <c r="A822" i="4"/>
  <c r="C821" i="4"/>
  <c r="A821" i="4"/>
  <c r="C820" i="4"/>
  <c r="A820" i="4"/>
  <c r="C819" i="4"/>
  <c r="A819" i="4"/>
  <c r="C818" i="4"/>
  <c r="A818" i="4"/>
  <c r="C817" i="4"/>
  <c r="A817" i="4"/>
  <c r="C816" i="4"/>
  <c r="A816" i="4"/>
  <c r="C815" i="4"/>
  <c r="A815" i="4"/>
  <c r="C814" i="4"/>
  <c r="A814" i="4"/>
  <c r="C813" i="4"/>
  <c r="A813" i="4"/>
  <c r="C812" i="4"/>
  <c r="A812" i="4"/>
  <c r="C811" i="4"/>
  <c r="A811" i="4"/>
  <c r="C810" i="4"/>
  <c r="A810" i="4"/>
  <c r="C809" i="4"/>
  <c r="A809" i="4"/>
  <c r="C808" i="4"/>
  <c r="A808" i="4"/>
  <c r="C807" i="4"/>
  <c r="A807" i="4"/>
  <c r="C806" i="4"/>
  <c r="A806" i="4"/>
  <c r="C805" i="4"/>
  <c r="A805" i="4"/>
  <c r="C804" i="4"/>
  <c r="A804" i="4"/>
  <c r="C803" i="4"/>
  <c r="A803" i="4"/>
  <c r="C802" i="4"/>
  <c r="A802" i="4"/>
  <c r="C801" i="4"/>
  <c r="A801" i="4"/>
  <c r="C800" i="4"/>
  <c r="A800" i="4"/>
  <c r="C799" i="4"/>
  <c r="A799" i="4"/>
  <c r="C798" i="4"/>
  <c r="A798" i="4"/>
  <c r="C797" i="4"/>
  <c r="A797" i="4"/>
  <c r="C796" i="4"/>
  <c r="A796" i="4"/>
  <c r="C795" i="4"/>
  <c r="A795" i="4"/>
  <c r="C794" i="4"/>
  <c r="A794" i="4"/>
  <c r="C793" i="4"/>
  <c r="A793" i="4"/>
  <c r="C792" i="4"/>
  <c r="A792" i="4"/>
  <c r="C791" i="4"/>
  <c r="A791" i="4"/>
  <c r="C790" i="4"/>
  <c r="A790" i="4"/>
  <c r="C789" i="4"/>
  <c r="A789" i="4"/>
  <c r="C788" i="4"/>
  <c r="A788" i="4"/>
  <c r="C787" i="4"/>
  <c r="A787" i="4"/>
  <c r="C786" i="4"/>
  <c r="A786" i="4"/>
  <c r="C785" i="4"/>
  <c r="A785" i="4"/>
  <c r="C784" i="4"/>
  <c r="A784" i="4"/>
  <c r="C783" i="4"/>
  <c r="A783" i="4"/>
  <c r="C782" i="4"/>
  <c r="A782" i="4"/>
  <c r="C781" i="4"/>
  <c r="A781" i="4"/>
  <c r="C780" i="4"/>
  <c r="A780" i="4"/>
  <c r="C779" i="4"/>
  <c r="A779" i="4"/>
  <c r="C778" i="4"/>
  <c r="A778" i="4"/>
  <c r="C777" i="4"/>
  <c r="A777" i="4"/>
  <c r="C776" i="4"/>
  <c r="A776" i="4"/>
  <c r="C775" i="4"/>
  <c r="A775" i="4"/>
  <c r="C774" i="4"/>
  <c r="A774" i="4"/>
  <c r="C773" i="4"/>
  <c r="A773" i="4"/>
  <c r="C772" i="4"/>
  <c r="A772" i="4"/>
  <c r="C771" i="4"/>
  <c r="A771" i="4"/>
  <c r="C770" i="4"/>
  <c r="A770" i="4"/>
  <c r="C769" i="4"/>
  <c r="A769" i="4"/>
  <c r="C768" i="4"/>
  <c r="A768" i="4"/>
  <c r="C767" i="4"/>
  <c r="A767" i="4"/>
  <c r="C766" i="4"/>
  <c r="A766" i="4"/>
  <c r="C765" i="4"/>
  <c r="A765" i="4"/>
  <c r="C764" i="4"/>
  <c r="A764" i="4"/>
  <c r="C763" i="4"/>
  <c r="A763" i="4"/>
  <c r="C762" i="4"/>
  <c r="A762" i="4"/>
  <c r="C761" i="4"/>
  <c r="A761" i="4"/>
  <c r="C754" i="4"/>
  <c r="A754" i="4"/>
  <c r="C753" i="4"/>
  <c r="A753" i="4"/>
  <c r="C752" i="4"/>
  <c r="A752" i="4"/>
  <c r="C751" i="4"/>
  <c r="A751" i="4"/>
  <c r="C750" i="4"/>
  <c r="A750" i="4"/>
  <c r="C749" i="4"/>
  <c r="A749" i="4"/>
  <c r="C748" i="4"/>
  <c r="A748" i="4"/>
  <c r="C747" i="4"/>
  <c r="A747" i="4"/>
  <c r="C746" i="4"/>
  <c r="A746" i="4"/>
  <c r="C745" i="4"/>
  <c r="A745" i="4"/>
  <c r="C744" i="4"/>
  <c r="A744" i="4"/>
  <c r="C743" i="4"/>
  <c r="A743" i="4"/>
  <c r="C742" i="4"/>
  <c r="A742" i="4"/>
  <c r="C741" i="4"/>
  <c r="A741" i="4"/>
  <c r="C740" i="4"/>
  <c r="A740" i="4"/>
  <c r="C739" i="4"/>
  <c r="A739" i="4"/>
  <c r="C738" i="4"/>
  <c r="A738" i="4"/>
  <c r="C737" i="4"/>
  <c r="A737" i="4"/>
  <c r="C736" i="4"/>
  <c r="A736" i="4"/>
  <c r="C735" i="4"/>
  <c r="A735" i="4"/>
  <c r="C734" i="4"/>
  <c r="A734" i="4"/>
  <c r="C733" i="4"/>
  <c r="A733" i="4"/>
  <c r="C732" i="4"/>
  <c r="A732" i="4"/>
  <c r="C731" i="4"/>
  <c r="A731" i="4"/>
  <c r="C730" i="4"/>
  <c r="A730" i="4"/>
  <c r="C729" i="4"/>
  <c r="A729" i="4"/>
  <c r="C728" i="4"/>
  <c r="A728" i="4"/>
  <c r="C727" i="4"/>
  <c r="A727" i="4"/>
  <c r="C726" i="4"/>
  <c r="A726" i="4"/>
  <c r="C725" i="4"/>
  <c r="A725" i="4"/>
  <c r="C724" i="4"/>
  <c r="A724" i="4"/>
  <c r="C723" i="4"/>
  <c r="A723" i="4"/>
  <c r="C722" i="4"/>
  <c r="A722" i="4"/>
  <c r="C721" i="4"/>
  <c r="A721" i="4"/>
  <c r="C720" i="4"/>
  <c r="A720" i="4"/>
  <c r="C719" i="4"/>
  <c r="A719" i="4"/>
  <c r="C718" i="4"/>
  <c r="A718" i="4"/>
  <c r="C717" i="4"/>
  <c r="A717" i="4"/>
  <c r="C716" i="4"/>
  <c r="A716" i="4"/>
  <c r="C715" i="4"/>
  <c r="A715" i="4"/>
  <c r="C714" i="4"/>
  <c r="A714" i="4"/>
  <c r="C713" i="4"/>
  <c r="A713" i="4"/>
  <c r="C712" i="4"/>
  <c r="A712" i="4"/>
  <c r="C711" i="4"/>
  <c r="A711" i="4"/>
  <c r="C710" i="4"/>
  <c r="A710" i="4"/>
  <c r="C709" i="4"/>
  <c r="A709" i="4"/>
  <c r="C708" i="4"/>
  <c r="A708" i="4"/>
  <c r="C707" i="4"/>
  <c r="A707" i="4"/>
  <c r="C706" i="4"/>
  <c r="A706" i="4"/>
  <c r="C705" i="4"/>
  <c r="A705" i="4"/>
  <c r="C704" i="4"/>
  <c r="A704" i="4"/>
  <c r="C703" i="4"/>
  <c r="A703" i="4"/>
  <c r="C702" i="4"/>
  <c r="A702" i="4"/>
  <c r="C701" i="4"/>
  <c r="A701" i="4"/>
  <c r="C700" i="4"/>
  <c r="A700" i="4"/>
  <c r="C699" i="4"/>
  <c r="A699" i="4"/>
  <c r="C698" i="4"/>
  <c r="A698" i="4"/>
  <c r="C697" i="4"/>
  <c r="A697" i="4"/>
  <c r="C696" i="4"/>
  <c r="A696" i="4"/>
  <c r="C695" i="4"/>
  <c r="A695" i="4"/>
  <c r="C694" i="4"/>
  <c r="A694" i="4"/>
  <c r="C693" i="4"/>
  <c r="A693" i="4"/>
  <c r="C692" i="4"/>
  <c r="A692" i="4"/>
  <c r="C691" i="4"/>
  <c r="A691" i="4"/>
  <c r="C690" i="4"/>
  <c r="A690" i="4"/>
  <c r="C689" i="4"/>
  <c r="A689" i="4"/>
  <c r="C688" i="4"/>
  <c r="A688" i="4"/>
  <c r="C687" i="4"/>
  <c r="A687" i="4"/>
  <c r="C686" i="4"/>
  <c r="A686" i="4"/>
  <c r="C685" i="4"/>
  <c r="A685" i="4"/>
  <c r="C684" i="4"/>
  <c r="A684" i="4"/>
  <c r="C683" i="4"/>
  <c r="A683" i="4"/>
  <c r="C682" i="4"/>
  <c r="A682" i="4"/>
  <c r="C681" i="4"/>
  <c r="A681" i="4"/>
  <c r="C680" i="4"/>
  <c r="A680" i="4"/>
  <c r="C679" i="4"/>
  <c r="A679" i="4"/>
  <c r="C678" i="4"/>
  <c r="A678" i="4"/>
  <c r="C677" i="4"/>
  <c r="A677" i="4"/>
  <c r="C676" i="4"/>
  <c r="A676" i="4"/>
  <c r="C675" i="4"/>
  <c r="A675" i="4"/>
  <c r="C674" i="4"/>
  <c r="A674" i="4"/>
  <c r="C673" i="4"/>
  <c r="A673" i="4"/>
  <c r="C672" i="4"/>
  <c r="A672" i="4"/>
  <c r="C671" i="4"/>
  <c r="A671" i="4"/>
  <c r="C670" i="4"/>
  <c r="A670" i="4"/>
  <c r="C669" i="4"/>
  <c r="A669" i="4"/>
  <c r="C668" i="4"/>
  <c r="A668" i="4"/>
  <c r="C667" i="4"/>
  <c r="A667" i="4"/>
  <c r="C666" i="4"/>
  <c r="A666" i="4"/>
  <c r="C665" i="4"/>
  <c r="A665" i="4"/>
  <c r="C664" i="4"/>
  <c r="A664" i="4"/>
  <c r="C663" i="4"/>
  <c r="A663" i="4"/>
  <c r="C662" i="4"/>
  <c r="A662" i="4"/>
  <c r="C661" i="4"/>
  <c r="A661" i="4"/>
  <c r="C660" i="4"/>
  <c r="A660" i="4"/>
  <c r="C659" i="4"/>
  <c r="A659" i="4"/>
  <c r="C658" i="4"/>
  <c r="A658" i="4"/>
  <c r="C657" i="4"/>
  <c r="A657" i="4"/>
  <c r="C656" i="4"/>
  <c r="A656" i="4"/>
  <c r="C655" i="4"/>
  <c r="A655" i="4"/>
  <c r="C654" i="4"/>
  <c r="A654" i="4"/>
  <c r="C653" i="4"/>
  <c r="A653" i="4"/>
  <c r="C652" i="4"/>
  <c r="A652" i="4"/>
  <c r="C651" i="4"/>
  <c r="A651" i="4"/>
  <c r="C650" i="4"/>
  <c r="A650" i="4"/>
  <c r="C649" i="4"/>
  <c r="A649" i="4"/>
  <c r="C648" i="4"/>
  <c r="A648" i="4"/>
  <c r="C647" i="4"/>
  <c r="A647" i="4"/>
  <c r="C646" i="4"/>
  <c r="A646" i="4"/>
  <c r="C645" i="4"/>
  <c r="A645" i="4"/>
  <c r="C644" i="4"/>
  <c r="A644" i="4"/>
  <c r="C637" i="4"/>
  <c r="A637" i="4"/>
  <c r="C636" i="4"/>
  <c r="A636" i="4"/>
  <c r="C635" i="4"/>
  <c r="A635" i="4"/>
  <c r="C634" i="4"/>
  <c r="A634" i="4"/>
  <c r="C633" i="4"/>
  <c r="A633" i="4"/>
  <c r="C632" i="4"/>
  <c r="A632" i="4"/>
  <c r="C631" i="4"/>
  <c r="A631" i="4"/>
  <c r="C630" i="4"/>
  <c r="A630" i="4"/>
  <c r="C629" i="4"/>
  <c r="A629" i="4"/>
  <c r="C628" i="4"/>
  <c r="A628" i="4"/>
  <c r="C627" i="4"/>
  <c r="A627" i="4"/>
  <c r="C626" i="4"/>
  <c r="A626" i="4"/>
  <c r="C625" i="4"/>
  <c r="A625" i="4"/>
  <c r="C624" i="4"/>
  <c r="A624" i="4"/>
  <c r="C623" i="4"/>
  <c r="A623" i="4"/>
  <c r="C622" i="4"/>
  <c r="A622" i="4"/>
  <c r="C621" i="4"/>
  <c r="A621" i="4"/>
  <c r="C620" i="4"/>
  <c r="A620" i="4"/>
  <c r="C619" i="4"/>
  <c r="A619" i="4"/>
  <c r="C618" i="4"/>
  <c r="A618" i="4"/>
  <c r="C617" i="4"/>
  <c r="A617" i="4"/>
  <c r="C616" i="4"/>
  <c r="A616" i="4"/>
  <c r="C615" i="4"/>
  <c r="A615" i="4"/>
  <c r="C614" i="4"/>
  <c r="A614" i="4"/>
  <c r="C613" i="4"/>
  <c r="A613" i="4"/>
  <c r="C612" i="4"/>
  <c r="A612" i="4"/>
  <c r="C611" i="4"/>
  <c r="A611" i="4"/>
  <c r="C610" i="4"/>
  <c r="A610" i="4"/>
  <c r="C609" i="4"/>
  <c r="A609" i="4"/>
  <c r="C608" i="4"/>
  <c r="A608" i="4"/>
  <c r="C607" i="4"/>
  <c r="A607" i="4"/>
  <c r="C606" i="4"/>
  <c r="A606" i="4"/>
  <c r="C605" i="4"/>
  <c r="A605" i="4"/>
  <c r="C604" i="4"/>
  <c r="A604" i="4"/>
  <c r="C603" i="4"/>
  <c r="A603" i="4"/>
  <c r="C602" i="4"/>
  <c r="A602" i="4"/>
  <c r="C601" i="4"/>
  <c r="A601" i="4"/>
  <c r="C600" i="4"/>
  <c r="A600" i="4"/>
  <c r="C599" i="4"/>
  <c r="A599" i="4"/>
  <c r="C598" i="4"/>
  <c r="A598" i="4"/>
  <c r="C597" i="4"/>
  <c r="A597" i="4"/>
  <c r="C596" i="4"/>
  <c r="A596" i="4"/>
  <c r="C595" i="4"/>
  <c r="A595" i="4"/>
  <c r="C594" i="4"/>
  <c r="A594" i="4"/>
  <c r="C593" i="4"/>
  <c r="A593" i="4"/>
  <c r="C592" i="4"/>
  <c r="A592" i="4"/>
  <c r="C591" i="4"/>
  <c r="A591" i="4"/>
  <c r="C590" i="4"/>
  <c r="A590" i="4"/>
  <c r="C589" i="4"/>
  <c r="A589" i="4"/>
  <c r="C588" i="4"/>
  <c r="A588" i="4"/>
  <c r="C587" i="4"/>
  <c r="A587" i="4"/>
  <c r="C586" i="4"/>
  <c r="A586" i="4"/>
  <c r="C585" i="4"/>
  <c r="A585" i="4"/>
  <c r="C584" i="4"/>
  <c r="A584" i="4"/>
  <c r="C583" i="4"/>
  <c r="A583" i="4"/>
  <c r="C582" i="4"/>
  <c r="A582" i="4"/>
  <c r="C581" i="4"/>
  <c r="A581" i="4"/>
  <c r="C580" i="4"/>
  <c r="A580" i="4"/>
  <c r="C579" i="4"/>
  <c r="A579" i="4"/>
  <c r="C578" i="4"/>
  <c r="A578" i="4"/>
  <c r="C577" i="4"/>
  <c r="A577" i="4"/>
  <c r="C576" i="4"/>
  <c r="A576" i="4"/>
  <c r="C575" i="4"/>
  <c r="A575" i="4"/>
  <c r="C574" i="4"/>
  <c r="A574" i="4"/>
  <c r="C573" i="4"/>
  <c r="A573" i="4"/>
  <c r="C572" i="4"/>
  <c r="A572" i="4"/>
  <c r="C571" i="4"/>
  <c r="A571" i="4"/>
  <c r="C570" i="4"/>
  <c r="A570" i="4"/>
  <c r="C569" i="4"/>
  <c r="A569" i="4"/>
  <c r="C568" i="4"/>
  <c r="A568" i="4"/>
  <c r="C567" i="4"/>
  <c r="A567" i="4"/>
  <c r="C566" i="4"/>
  <c r="A566" i="4"/>
  <c r="C565" i="4"/>
  <c r="A565" i="4"/>
  <c r="C564" i="4"/>
  <c r="A564" i="4"/>
  <c r="C563" i="4"/>
  <c r="A563" i="4"/>
  <c r="C562" i="4"/>
  <c r="A562" i="4"/>
  <c r="C561" i="4"/>
  <c r="A561" i="4"/>
  <c r="C560" i="4"/>
  <c r="A560" i="4"/>
  <c r="C559" i="4"/>
  <c r="A559" i="4"/>
  <c r="C558" i="4"/>
  <c r="A558" i="4"/>
  <c r="C557" i="4"/>
  <c r="A557" i="4"/>
  <c r="C556" i="4"/>
  <c r="A556" i="4"/>
  <c r="C555" i="4"/>
  <c r="A555" i="4"/>
  <c r="C554" i="4"/>
  <c r="A554" i="4"/>
  <c r="C553" i="4"/>
  <c r="A553" i="4"/>
  <c r="C552" i="4"/>
  <c r="A552" i="4"/>
  <c r="C551" i="4"/>
  <c r="A551" i="4"/>
  <c r="C550" i="4"/>
  <c r="A550" i="4"/>
  <c r="C549" i="4"/>
  <c r="A549" i="4"/>
  <c r="C548" i="4"/>
  <c r="A548" i="4"/>
  <c r="C547" i="4"/>
  <c r="A547" i="4"/>
  <c r="C546" i="4"/>
  <c r="A546" i="4"/>
  <c r="C545" i="4"/>
  <c r="A545" i="4"/>
  <c r="C544" i="4"/>
  <c r="A544" i="4"/>
  <c r="C543" i="4"/>
  <c r="A543" i="4"/>
  <c r="C542" i="4"/>
  <c r="A542" i="4"/>
  <c r="C541" i="4"/>
  <c r="A541" i="4"/>
  <c r="C540" i="4"/>
  <c r="A540" i="4"/>
  <c r="C539" i="4"/>
  <c r="A539" i="4"/>
  <c r="C538" i="4"/>
  <c r="A538" i="4"/>
  <c r="C537" i="4"/>
  <c r="A537" i="4"/>
  <c r="C536" i="4"/>
  <c r="A536" i="4"/>
  <c r="C535" i="4"/>
  <c r="A535" i="4"/>
  <c r="C534" i="4"/>
  <c r="A534" i="4"/>
  <c r="C533" i="4"/>
  <c r="A533" i="4"/>
  <c r="C532" i="4"/>
  <c r="A532" i="4"/>
  <c r="C531" i="4"/>
  <c r="A531" i="4"/>
  <c r="C530" i="4"/>
  <c r="A530" i="4"/>
  <c r="C529" i="4"/>
  <c r="A529" i="4"/>
  <c r="C528" i="4"/>
  <c r="A528" i="4"/>
  <c r="C527" i="4"/>
  <c r="A527" i="4"/>
  <c r="C526" i="4"/>
  <c r="A526" i="4"/>
  <c r="C525" i="4"/>
  <c r="A525" i="4"/>
  <c r="C524" i="4"/>
  <c r="A524" i="4"/>
  <c r="C523" i="4"/>
  <c r="A523" i="4"/>
  <c r="C522" i="4"/>
  <c r="A522" i="4"/>
  <c r="C521" i="4"/>
  <c r="A521" i="4"/>
  <c r="C520" i="4"/>
  <c r="A520" i="4"/>
  <c r="C519" i="4"/>
  <c r="A519" i="4"/>
  <c r="C518" i="4"/>
  <c r="A518" i="4"/>
  <c r="C517" i="4"/>
  <c r="A517" i="4"/>
  <c r="C516" i="4"/>
  <c r="A516" i="4"/>
  <c r="C515" i="4"/>
  <c r="A515" i="4"/>
  <c r="C514" i="4"/>
  <c r="A514" i="4"/>
  <c r="C513" i="4"/>
  <c r="A513" i="4"/>
  <c r="C512" i="4"/>
  <c r="A512" i="4"/>
  <c r="C511" i="4"/>
  <c r="A511" i="4"/>
  <c r="C510" i="4"/>
  <c r="A510" i="4"/>
  <c r="C509" i="4"/>
  <c r="A509" i="4"/>
  <c r="C508" i="4"/>
  <c r="A508" i="4"/>
  <c r="C507" i="4"/>
  <c r="A507" i="4"/>
  <c r="C506" i="4"/>
  <c r="A506" i="4"/>
  <c r="C505" i="4"/>
  <c r="A505" i="4"/>
  <c r="C504" i="4"/>
  <c r="A504" i="4"/>
  <c r="C503" i="4"/>
  <c r="A503" i="4"/>
  <c r="C502" i="4"/>
  <c r="A502" i="4"/>
  <c r="C501" i="4"/>
  <c r="A501" i="4"/>
  <c r="C500" i="4"/>
  <c r="A500" i="4"/>
  <c r="C499" i="4"/>
  <c r="A499" i="4"/>
  <c r="C498" i="4"/>
  <c r="A498" i="4"/>
  <c r="C497" i="4"/>
  <c r="A497" i="4"/>
  <c r="C496" i="4"/>
  <c r="A496" i="4"/>
  <c r="C495" i="4"/>
  <c r="A495" i="4"/>
  <c r="C494" i="4"/>
  <c r="A494" i="4"/>
  <c r="C493" i="4"/>
  <c r="A493" i="4"/>
  <c r="C492" i="4"/>
  <c r="A492" i="4"/>
  <c r="C491" i="4"/>
  <c r="A491" i="4"/>
  <c r="C490" i="4"/>
  <c r="A490" i="4"/>
  <c r="C489" i="4"/>
  <c r="A489" i="4"/>
  <c r="C488" i="4"/>
  <c r="A488" i="4"/>
  <c r="C487" i="4"/>
  <c r="A487" i="4"/>
  <c r="C486" i="4"/>
  <c r="A486" i="4"/>
  <c r="C485" i="4"/>
  <c r="A485" i="4"/>
  <c r="C484" i="4"/>
  <c r="A484" i="4"/>
  <c r="C483" i="4"/>
  <c r="A483" i="4"/>
  <c r="C482" i="4"/>
  <c r="A482" i="4"/>
  <c r="C481" i="4"/>
  <c r="A481" i="4"/>
  <c r="C480" i="4"/>
  <c r="A480" i="4"/>
  <c r="C479" i="4"/>
  <c r="A479" i="4"/>
  <c r="C478" i="4"/>
  <c r="A478" i="4"/>
  <c r="C477" i="4"/>
  <c r="A477" i="4"/>
  <c r="C476" i="4"/>
  <c r="A476" i="4"/>
  <c r="C475" i="4"/>
  <c r="A475" i="4"/>
  <c r="C474" i="4"/>
  <c r="A474" i="4"/>
  <c r="C473" i="4"/>
  <c r="A473" i="4"/>
  <c r="C472" i="4"/>
  <c r="A472" i="4"/>
  <c r="C471" i="4"/>
  <c r="A471" i="4"/>
  <c r="C470" i="4"/>
  <c r="A470" i="4"/>
  <c r="C469" i="4"/>
  <c r="A469" i="4"/>
  <c r="C468" i="4"/>
  <c r="A468" i="4"/>
  <c r="C467" i="4"/>
  <c r="A467" i="4"/>
  <c r="C466" i="4"/>
  <c r="A466" i="4"/>
  <c r="C465" i="4"/>
  <c r="A465" i="4"/>
  <c r="C464" i="4"/>
  <c r="A464" i="4"/>
  <c r="C463" i="4"/>
  <c r="A463" i="4"/>
  <c r="C462" i="4"/>
  <c r="A462" i="4"/>
  <c r="C461" i="4"/>
  <c r="A461" i="4"/>
  <c r="C460" i="4"/>
  <c r="A460" i="4"/>
  <c r="C459" i="4"/>
  <c r="A459" i="4"/>
  <c r="C458" i="4"/>
  <c r="A458" i="4"/>
  <c r="C457" i="4"/>
  <c r="A457" i="4"/>
  <c r="C456" i="4"/>
  <c r="A456" i="4"/>
  <c r="C455" i="4"/>
  <c r="A455" i="4"/>
  <c r="C454" i="4"/>
  <c r="A454" i="4"/>
  <c r="G14" i="4"/>
  <c r="G13" i="4"/>
  <c r="G9" i="4"/>
  <c r="G6" i="4"/>
  <c r="G5" i="4"/>
  <c r="G2" i="4"/>
  <c r="G10" i="4" s="1"/>
  <c r="H154" i="3"/>
  <c r="H153" i="3"/>
  <c r="L152" i="3"/>
  <c r="L150" i="3" s="1"/>
  <c r="K152" i="3"/>
  <c r="K150" i="3" s="1"/>
  <c r="J152" i="3"/>
  <c r="I152" i="3"/>
  <c r="I150" i="3" s="1"/>
  <c r="H151" i="3"/>
  <c r="J150" i="3"/>
  <c r="H149" i="3"/>
  <c r="H148" i="3"/>
  <c r="H147" i="3"/>
  <c r="L146" i="3"/>
  <c r="K146" i="3"/>
  <c r="J146" i="3"/>
  <c r="H146" i="3" s="1"/>
  <c r="I146" i="3"/>
  <c r="H145" i="3"/>
  <c r="H144" i="3"/>
  <c r="L143" i="3"/>
  <c r="K143" i="3"/>
  <c r="J143" i="3"/>
  <c r="J141" i="3" s="1"/>
  <c r="J140" i="3" s="1"/>
  <c r="I143" i="3"/>
  <c r="H143" i="3" s="1"/>
  <c r="H142" i="3"/>
  <c r="L141" i="3"/>
  <c r="K141" i="3"/>
  <c r="K140" i="3" s="1"/>
  <c r="L140" i="3"/>
  <c r="H139" i="3"/>
  <c r="H138" i="3"/>
  <c r="H137" i="3"/>
  <c r="L136" i="3"/>
  <c r="L134" i="3" s="1"/>
  <c r="K136" i="3"/>
  <c r="J136" i="3"/>
  <c r="I136" i="3"/>
  <c r="I134" i="3" s="1"/>
  <c r="H134" i="3" s="1"/>
  <c r="H136" i="3"/>
  <c r="H135" i="3"/>
  <c r="K134" i="3"/>
  <c r="J134" i="3"/>
  <c r="H132" i="3"/>
  <c r="H131" i="3"/>
  <c r="L130" i="3"/>
  <c r="K130" i="3"/>
  <c r="J130" i="3"/>
  <c r="J128" i="3" s="1"/>
  <c r="I130" i="3"/>
  <c r="H130" i="3" s="1"/>
  <c r="H129" i="3"/>
  <c r="L128" i="3"/>
  <c r="K128" i="3"/>
  <c r="H127" i="3"/>
  <c r="H126" i="3"/>
  <c r="H125" i="3"/>
  <c r="L124" i="3"/>
  <c r="K124" i="3"/>
  <c r="H124" i="3" s="1"/>
  <c r="J124" i="3"/>
  <c r="I124" i="3"/>
  <c r="H123" i="3"/>
  <c r="H122" i="3"/>
  <c r="H121" i="3"/>
  <c r="H120" i="3"/>
  <c r="H119" i="3"/>
  <c r="H118" i="3"/>
  <c r="L117" i="3"/>
  <c r="K117" i="3"/>
  <c r="K110" i="3" s="1"/>
  <c r="K108" i="3" s="1"/>
  <c r="K107" i="3" s="1"/>
  <c r="J117" i="3"/>
  <c r="H117" i="3" s="1"/>
  <c r="I117" i="3"/>
  <c r="H116" i="3"/>
  <c r="H115" i="3"/>
  <c r="L114" i="3"/>
  <c r="K114" i="3"/>
  <c r="J114" i="3"/>
  <c r="I114" i="3"/>
  <c r="H114" i="3" s="1"/>
  <c r="H113" i="3"/>
  <c r="H112" i="3"/>
  <c r="L111" i="3"/>
  <c r="L110" i="3" s="1"/>
  <c r="L108" i="3" s="1"/>
  <c r="L107" i="3" s="1"/>
  <c r="K111" i="3"/>
  <c r="J111" i="3"/>
  <c r="I111" i="3"/>
  <c r="H111" i="3"/>
  <c r="I110" i="3"/>
  <c r="H109" i="3"/>
  <c r="H106" i="3"/>
  <c r="H105" i="3"/>
  <c r="H104" i="3"/>
  <c r="L103" i="3"/>
  <c r="L101" i="3" s="1"/>
  <c r="K103" i="3"/>
  <c r="J103" i="3"/>
  <c r="I103" i="3"/>
  <c r="I101" i="3" s="1"/>
  <c r="H103" i="3"/>
  <c r="H102" i="3"/>
  <c r="K101" i="3"/>
  <c r="J101" i="3"/>
  <c r="H99" i="3"/>
  <c r="H98" i="3"/>
  <c r="H97" i="3"/>
  <c r="K94" i="3"/>
  <c r="J94" i="3"/>
  <c r="I94" i="3"/>
  <c r="L93" i="3"/>
  <c r="H93" i="3" s="1"/>
  <c r="H92" i="3"/>
  <c r="K91" i="3"/>
  <c r="H91" i="3"/>
  <c r="H90" i="3"/>
  <c r="H89" i="3"/>
  <c r="H88" i="3"/>
  <c r="H87" i="3"/>
  <c r="H85" i="3"/>
  <c r="D85" i="3"/>
  <c r="H84" i="3"/>
  <c r="D84" i="3"/>
  <c r="L82" i="3"/>
  <c r="K82" i="3"/>
  <c r="J82" i="3"/>
  <c r="J76" i="3" s="1"/>
  <c r="I82" i="3"/>
  <c r="H82" i="3" s="1"/>
  <c r="H81" i="3"/>
  <c r="H80" i="3"/>
  <c r="H79" i="3"/>
  <c r="H78" i="3"/>
  <c r="H77" i="3"/>
  <c r="L76" i="3"/>
  <c r="K76" i="3"/>
  <c r="H75" i="3"/>
  <c r="H74" i="3"/>
  <c r="H73" i="3"/>
  <c r="H72" i="3"/>
  <c r="H71" i="3"/>
  <c r="L70" i="3"/>
  <c r="K70" i="3"/>
  <c r="J70" i="3"/>
  <c r="I70" i="3"/>
  <c r="H70" i="3" s="1"/>
  <c r="H68" i="3"/>
  <c r="D68" i="3"/>
  <c r="H67" i="3"/>
  <c r="D67" i="3"/>
  <c r="H66" i="3"/>
  <c r="D66" i="3"/>
  <c r="L64" i="3"/>
  <c r="K64" i="3"/>
  <c r="J64" i="3"/>
  <c r="I64" i="3"/>
  <c r="H64" i="3"/>
  <c r="L61" i="3"/>
  <c r="K61" i="3"/>
  <c r="J61" i="3"/>
  <c r="I61" i="3"/>
  <c r="H61" i="3" s="1"/>
  <c r="L58" i="3"/>
  <c r="K58" i="3"/>
  <c r="K56" i="3" s="1"/>
  <c r="K95" i="3" s="1"/>
  <c r="J58" i="3"/>
  <c r="H58" i="3" s="1"/>
  <c r="I58" i="3"/>
  <c r="H57" i="3"/>
  <c r="L56" i="3"/>
  <c r="L95" i="3" s="1"/>
  <c r="L53" i="3"/>
  <c r="K53" i="3"/>
  <c r="J53" i="3"/>
  <c r="I53" i="3"/>
  <c r="H52" i="3"/>
  <c r="H51" i="3"/>
  <c r="H50" i="3"/>
  <c r="H49" i="3"/>
  <c r="H48" i="3"/>
  <c r="H47" i="3"/>
  <c r="H46" i="3"/>
  <c r="H44" i="3"/>
  <c r="D44" i="3"/>
  <c r="H43" i="3"/>
  <c r="D43" i="3"/>
  <c r="L41" i="3"/>
  <c r="K41" i="3"/>
  <c r="K35" i="3" s="1"/>
  <c r="J41" i="3"/>
  <c r="I41" i="3"/>
  <c r="I35" i="3" s="1"/>
  <c r="H40" i="3"/>
  <c r="H39" i="3"/>
  <c r="H38" i="3"/>
  <c r="H37" i="3"/>
  <c r="H36" i="3"/>
  <c r="L35" i="3"/>
  <c r="H34" i="3"/>
  <c r="H33" i="3"/>
  <c r="H32" i="3"/>
  <c r="H31" i="3"/>
  <c r="H30" i="3"/>
  <c r="L29" i="3"/>
  <c r="K29" i="3"/>
  <c r="J29" i="3"/>
  <c r="I29" i="3"/>
  <c r="H27" i="3"/>
  <c r="D27" i="3"/>
  <c r="H26" i="3"/>
  <c r="D26" i="3"/>
  <c r="H25" i="3"/>
  <c r="D25" i="3"/>
  <c r="L23" i="3"/>
  <c r="K23" i="3"/>
  <c r="J23" i="3"/>
  <c r="I23" i="3"/>
  <c r="I15" i="3" s="1"/>
  <c r="L20" i="3"/>
  <c r="K20" i="3"/>
  <c r="J20" i="3"/>
  <c r="H20" i="3" s="1"/>
  <c r="I20" i="3"/>
  <c r="L17" i="3"/>
  <c r="L15" i="3" s="1"/>
  <c r="K17" i="3"/>
  <c r="K15" i="3" s="1"/>
  <c r="J17" i="3"/>
  <c r="I17" i="3"/>
  <c r="H16" i="3"/>
  <c r="D9" i="3"/>
  <c r="H85" i="2"/>
  <c r="H80" i="2"/>
  <c r="P29" i="2"/>
  <c r="E8" i="2"/>
  <c r="H53" i="3" l="1"/>
  <c r="H35" i="3"/>
  <c r="H152" i="3"/>
  <c r="H150" i="3"/>
  <c r="H29" i="3"/>
  <c r="L54" i="3"/>
  <c r="K54" i="3"/>
  <c r="H41" i="3"/>
  <c r="H23" i="3"/>
  <c r="H101" i="3"/>
  <c r="H110" i="3"/>
  <c r="I54" i="3"/>
  <c r="H17" i="3"/>
  <c r="J15" i="3"/>
  <c r="J54" i="3" s="1"/>
  <c r="I56" i="3"/>
  <c r="L94" i="3"/>
  <c r="H94" i="3" s="1"/>
  <c r="J110" i="3"/>
  <c r="J108" i="3" s="1"/>
  <c r="J107" i="3" s="1"/>
  <c r="J56" i="3"/>
  <c r="J95" i="3" s="1"/>
  <c r="I108" i="3"/>
  <c r="J35" i="3"/>
  <c r="I76" i="3"/>
  <c r="H76" i="3" s="1"/>
  <c r="I128" i="3"/>
  <c r="H128" i="3" s="1"/>
  <c r="I141" i="3"/>
  <c r="H141" i="3" l="1"/>
  <c r="I140" i="3"/>
  <c r="H140" i="3" s="1"/>
  <c r="I107" i="3"/>
  <c r="H107" i="3" s="1"/>
  <c r="H108" i="3"/>
  <c r="I95" i="3"/>
  <c r="H95" i="3" s="1"/>
  <c r="H56" i="3"/>
  <c r="H54" i="3"/>
  <c r="H15" i="3"/>
</calcChain>
</file>

<file path=xl/sharedStrings.xml><?xml version="1.0" encoding="utf-8"?>
<sst xmlns="http://schemas.openxmlformats.org/spreadsheetml/2006/main" count="4332" uniqueCount="2001">
  <si>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</si>
  <si>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</si>
  <si>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</si>
  <si>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</si>
  <si>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</si>
  <si>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</si>
  <si>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</si>
  <si>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</si>
  <si>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</si>
  <si>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</si>
  <si>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</si>
  <si>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</si>
  <si>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</si>
  <si>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</si>
  <si>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</si>
  <si>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</si>
  <si>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</si>
  <si>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</si>
  <si>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Свердловская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</si>
  <si>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</si>
  <si>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</si>
  <si>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</si>
  <si>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</si>
  <si>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</si>
  <si>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</si>
  <si>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</si>
  <si>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rptYear</t>
  </si>
  <si>
    <t>Месяц</t>
  </si>
  <si>
    <t>Ноябрь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</si>
  <si>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</si>
  <si>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</si>
  <si>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</si>
  <si>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</si>
  <si>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Филиал АО «ТМК ЭСК» в г. Первоуральске, г. Первоуральск</t>
  </si>
  <si>
    <t>org</t>
  </si>
  <si>
    <t>ИНН</t>
  </si>
  <si>
    <t>7449045730</t>
  </si>
  <si>
    <t>inn</t>
  </si>
  <si>
    <t>КПП</t>
  </si>
  <si>
    <t>668443001</t>
  </si>
  <si>
    <t>kpp</t>
  </si>
  <si>
    <t>ОГРН</t>
  </si>
  <si>
    <t>1047422511201</t>
  </si>
  <si>
    <t>ogrn</t>
  </si>
  <si>
    <t>Организационно-правовая форма</t>
  </si>
  <si>
    <t>1 22 67 | Непубличные акционерные общества</t>
  </si>
  <si>
    <t>opf</t>
  </si>
  <si>
    <t>Вид(-ы) деятельности</t>
  </si>
  <si>
    <t>ФСК :: 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</si>
  <si>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</si>
  <si>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</si>
  <si>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</si>
  <si>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</si>
  <si>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</si>
  <si>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</si>
  <si>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</si>
  <si>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74204847</t>
  </si>
  <si>
    <t>ОКПО - Общероссийский Классификатор Предприятий и Организаций</t>
  </si>
  <si>
    <t>okpo</t>
  </si>
  <si>
    <t>ОКАТО</t>
  </si>
  <si>
    <t>75401368000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</si>
  <si>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</si>
  <si>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</si>
  <si>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</si>
  <si>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городской округ Первоуральск</t>
  </si>
  <si>
    <t>mr</t>
  </si>
  <si>
    <t>Муниципальное образование</t>
  </si>
  <si>
    <t>mo</t>
  </si>
  <si>
    <t>ОКТМО</t>
  </si>
  <si>
    <t>65753000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</si>
  <si>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</si>
  <si>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</si>
  <si>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</si>
  <si>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</si>
  <si>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</si>
  <si>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</si>
  <si>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</si>
  <si>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</si>
  <si>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</si>
  <si>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</si>
  <si>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</si>
  <si>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</si>
  <si>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г. Первоуральск, ул. Торговая, д.1</t>
  </si>
  <si>
    <t>addressLegal</t>
  </si>
  <si>
    <t>Почтовый</t>
  </si>
  <si>
    <t>addressPost</t>
  </si>
  <si>
    <t>Руководитель</t>
  </si>
  <si>
    <t>ФИО</t>
  </si>
  <si>
    <t>Камилянов Эдуард Альбертович</t>
  </si>
  <si>
    <t>nameCEO</t>
  </si>
  <si>
    <t>Контактный телефон</t>
  </si>
  <si>
    <t>(3439) 27-56-35</t>
  </si>
  <si>
    <t>phoneCEO</t>
  </si>
  <si>
    <t>Главный бухгалтер</t>
  </si>
  <si>
    <t>Гонтарева Ольга Валерьевна</t>
  </si>
  <si>
    <t>nameAccountant</t>
  </si>
  <si>
    <t>(3512) 55-66-89</t>
  </si>
  <si>
    <t>phoneAccountant</t>
  </si>
  <si>
    <t>Должностное лицо, ответственное за составление формы</t>
  </si>
  <si>
    <t>Широкова Елена Анатольевна</t>
  </si>
  <si>
    <t>nameReporting</t>
  </si>
  <si>
    <t>Должность</t>
  </si>
  <si>
    <t>экономист</t>
  </si>
  <si>
    <t>positionReporting</t>
  </si>
  <si>
    <t>(3439) 27-69-48</t>
  </si>
  <si>
    <t>phoneReporting</t>
  </si>
  <si>
    <t>e-mail</t>
  </si>
  <si>
    <t>Elena.Shirokova@chelpipegroup.com</t>
  </si>
  <si>
    <t>emailReporting</t>
  </si>
  <si>
    <t>Дата последнего обновления реестра организаций: 05.12.2022, 09:30:00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</si>
  <si>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</si>
  <si>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</si>
  <si>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</si>
  <si>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</si>
  <si>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</si>
  <si>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09.02.2022 06:39:16</t>
  </si>
  <si>
    <t>Статус отчёта</t>
  </si>
  <si>
    <t>Принят</t>
  </si>
  <si>
    <t>Февраль</t>
  </si>
  <si>
    <t>10.03.2022 12:41:42</t>
  </si>
  <si>
    <t>Март</t>
  </si>
  <si>
    <t>06.04.2022 06:15:53</t>
  </si>
  <si>
    <t>Апрель</t>
  </si>
  <si>
    <t>04.05.2022 06:34:17</t>
  </si>
  <si>
    <t>Май</t>
  </si>
  <si>
    <t>03.06.2022 14:13:13</t>
  </si>
  <si>
    <t>Июнь</t>
  </si>
  <si>
    <t>11.07.2022 06:34:23</t>
  </si>
  <si>
    <t>Июль</t>
  </si>
  <si>
    <t>03.08.2022 10:10:10</t>
  </si>
  <si>
    <t>Август</t>
  </si>
  <si>
    <t>06.09.2022 12:59:20</t>
  </si>
  <si>
    <t>Сентябрь</t>
  </si>
  <si>
    <t>03.10.2022 12:51:19</t>
  </si>
  <si>
    <t>Октябрь</t>
  </si>
  <si>
    <t>03.11.2022 07:51:09</t>
  </si>
  <si>
    <t>Декабрь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</si>
  <si>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</si>
  <si>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</si>
  <si>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</si>
  <si>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</si>
  <si>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</si>
  <si>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</si>
  <si>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</si>
  <si>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</si>
  <si>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</si>
  <si>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</si>
  <si>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</si>
  <si>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</si>
  <si>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</si>
  <si>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</si>
  <si>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</si>
  <si>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</si>
  <si>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</si>
  <si>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</si>
  <si>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</si>
  <si>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</si>
  <si>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</si>
  <si>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</si>
  <si>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</si>
  <si>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</si>
  <si>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</si>
  <si>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</si>
  <si>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</si>
  <si>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</si>
  <si>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</si>
  <si>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</si>
  <si>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</si>
  <si>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</si>
  <si>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</si>
  <si>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</si>
  <si>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</si>
  <si>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</si>
  <si>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</si>
  <si>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</si>
  <si>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</si>
  <si>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</si>
  <si>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</si>
  <si>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</si>
  <si>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</si>
  <si>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Открытое акционерное общество "Межрегиональная распределительная сетевая компания Урала", г.Екатеринбург</t>
  </si>
  <si>
    <t>1056604000970</t>
  </si>
  <si>
    <t>6671163413</t>
  </si>
  <si>
    <t>668501001</t>
  </si>
  <si>
    <t>RST_ORG</t>
  </si>
  <si>
    <t>DYNAMIC.ENR.INCOME.ADJACENT.NET</t>
  </si>
  <si>
    <t>Акционерное общество "Горэлектросеть", г.Первоуральск</t>
  </si>
  <si>
    <t>2</t>
  </si>
  <si>
    <t>1026601507602</t>
  </si>
  <si>
    <t>6625004521</t>
  </si>
  <si>
    <t>668401001</t>
  </si>
  <si>
    <t>Акционерное общество "Облкоммунэнерго", г. Екатеринбург - Первоуральский РКЭС</t>
  </si>
  <si>
    <t>3</t>
  </si>
  <si>
    <t>1156658098266</t>
  </si>
  <si>
    <t>6671028735</t>
  </si>
  <si>
    <t>668445001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</si>
  <si>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</si>
  <si>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</si>
  <si>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</si>
  <si>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</si>
  <si>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</si>
  <si>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</si>
  <si>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</si>
  <si>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</si>
  <si>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</si>
  <si>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</si>
  <si>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</si>
  <si>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</si>
  <si>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</si>
  <si>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</si>
  <si>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</si>
  <si>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</si>
  <si>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</si>
  <si>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</si>
  <si>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</si>
  <si>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</si>
  <si>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</si>
  <si>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</si>
  <si>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</si>
  <si>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</si>
  <si>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</si>
  <si>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</si>
  <si>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</si>
  <si>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</si>
  <si>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</si>
  <si>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</si>
  <si>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</si>
  <si>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</si>
  <si>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</si>
  <si>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</si>
  <si>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</si>
  <si>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</si>
  <si>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</si>
  <si>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</si>
  <si>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</si>
  <si>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</si>
  <si>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5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</si>
  <si>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</si>
  <si>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</si>
  <si>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</si>
  <si>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</si>
  <si>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</si>
  <si>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</si>
  <si>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</si>
  <si>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</si>
  <si>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</si>
  <si>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</si>
  <si>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</si>
  <si>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</si>
  <si>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</si>
  <si>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</si>
  <si>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</si>
  <si>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</si>
  <si>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</si>
  <si>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</si>
  <si>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</si>
  <si>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</si>
  <si>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</si>
  <si>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</si>
  <si>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</si>
  <si>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</si>
  <si>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</si>
  <si>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</si>
  <si>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</si>
  <si>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</si>
  <si>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</si>
  <si>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</si>
  <si>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</si>
  <si>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</si>
  <si>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</si>
  <si>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</si>
  <si>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</si>
  <si>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</si>
  <si>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</si>
  <si>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</si>
  <si>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</si>
  <si>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</si>
  <si>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</si>
  <si>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</si>
  <si>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</si>
  <si>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</si>
  <si>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</si>
  <si>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</si>
  <si>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</si>
  <si>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</si>
  <si>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</si>
  <si>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</si>
  <si>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</si>
  <si>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</si>
  <si>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</si>
  <si>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</si>
  <si>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</si>
  <si>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</si>
  <si>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</si>
  <si>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</si>
  <si>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</si>
  <si>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</si>
  <si>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</si>
  <si>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</si>
  <si>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</si>
  <si>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</si>
  <si>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</si>
  <si>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</si>
  <si>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</si>
  <si>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</si>
  <si>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</si>
  <si>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</si>
  <si>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</si>
  <si>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</si>
  <si>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</si>
  <si>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</si>
  <si>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</si>
  <si>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</si>
  <si>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</si>
  <si>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</si>
  <si>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</si>
  <si>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</si>
  <si>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</si>
  <si>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</si>
  <si>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</si>
  <si>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</si>
  <si>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</si>
  <si>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</si>
  <si>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</si>
  <si>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</si>
  <si>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</si>
  <si>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</si>
  <si>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</si>
  <si>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</si>
  <si>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</si>
  <si>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</si>
  <si>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</si>
  <si>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</si>
  <si>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</si>
  <si>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</si>
  <si>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</si>
  <si>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</si>
  <si>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</si>
  <si>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</si>
  <si>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</si>
  <si>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</si>
  <si>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</si>
  <si>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</si>
  <si>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</si>
  <si>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</si>
  <si>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</si>
  <si>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</si>
  <si>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</si>
  <si>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</si>
  <si>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</si>
  <si>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</si>
  <si>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</si>
  <si>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</si>
  <si>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</si>
  <si>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</si>
  <si>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</si>
  <si>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</si>
  <si>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</si>
  <si>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</si>
  <si>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</si>
  <si>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</si>
  <si>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</si>
  <si>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</si>
  <si>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</si>
  <si>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</si>
  <si>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</si>
  <si>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</si>
  <si>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</si>
  <si>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</si>
  <si>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</si>
  <si>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</si>
  <si>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</si>
  <si>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</si>
  <si>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</si>
  <si>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</si>
  <si>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</si>
  <si>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</si>
  <si>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</si>
  <si>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</si>
  <si>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</si>
  <si>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</si>
  <si>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</si>
  <si>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</si>
  <si>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</si>
  <si>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</si>
  <si>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</si>
  <si>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</si>
  <si>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</si>
  <si>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</si>
  <si>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</si>
  <si>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</si>
  <si>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</si>
  <si>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</si>
  <si>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</si>
  <si>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</si>
  <si>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</si>
  <si>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</si>
  <si>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</si>
  <si>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</si>
  <si>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</si>
  <si>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</si>
  <si>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</si>
  <si>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</si>
  <si>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</si>
  <si>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</si>
  <si>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</si>
  <si>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</si>
  <si>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</si>
  <si>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</si>
  <si>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</si>
  <si>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</si>
  <si>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</si>
  <si>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</si>
  <si>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</si>
  <si>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</si>
  <si>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</si>
  <si>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</si>
  <si>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</si>
  <si>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</si>
  <si>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</si>
  <si>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</si>
  <si>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</si>
  <si>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</si>
  <si>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</si>
  <si>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</si>
  <si>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</si>
  <si>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</si>
  <si>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</si>
  <si>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</si>
  <si>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</si>
  <si>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</si>
  <si>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</si>
  <si>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</si>
  <si>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</si>
  <si>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</si>
  <si>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</si>
  <si>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</si>
  <si>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</si>
  <si>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</si>
  <si>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</si>
  <si>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</si>
  <si>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</si>
  <si>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</si>
  <si>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</si>
  <si>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</si>
  <si>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</si>
  <si>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</si>
  <si>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</si>
  <si>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</si>
  <si>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</si>
  <si>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</si>
  <si>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</si>
  <si>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</si>
  <si>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</si>
  <si>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</si>
  <si>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</si>
  <si>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</si>
  <si>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</si>
  <si>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</si>
  <si>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</si>
  <si>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</si>
  <si>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</si>
  <si>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</si>
  <si>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</si>
  <si>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</si>
  <si>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</si>
  <si>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</si>
  <si>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</si>
  <si>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</si>
  <si>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</si>
  <si>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</si>
  <si>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</si>
  <si>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</si>
  <si>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novoselov_nikita</t>
  </si>
  <si>
    <t>LOGIN</t>
  </si>
  <si>
    <t>MONTH_LIST</t>
  </si>
  <si>
    <t>YEAR_LIST</t>
  </si>
  <si>
    <t>Амурская область</t>
  </si>
  <si>
    <t>RU28</t>
  </si>
  <si>
    <t>Да</t>
  </si>
  <si>
    <t>629A9822C0E13A8A906FF2DB2679465C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</si>
  <si>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</si>
  <si>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</si>
  <si>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</si>
  <si>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</si>
  <si>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</si>
  <si>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</si>
  <si>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</si>
  <si>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</si>
  <si>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</si>
  <si>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</si>
  <si>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</si>
  <si>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</si>
  <si>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WSrqmpUmglFZCjkEmIiuljhfhsyxlQMseQXoinWnFvmYYiHsAkpnfxkELqoYFhfK85i140i19i200, 194i226i26i821CA4587AEF644BA09B9A95592C27CBB05dDECd2207t29t40t701701000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</si>
  <si>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</si>
  <si>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</si>
  <si>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</si>
  <si>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</si>
  <si>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</si>
  <si>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</si>
  <si>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</si>
  <si>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</si>
  <si>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</si>
  <si>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</si>
  <si>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</si>
  <si>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</si>
  <si>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</si>
  <si>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</si>
  <si>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</si>
  <si>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</si>
  <si>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</si>
  <si>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</si>
  <si>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</si>
  <si>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</si>
  <si>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</si>
  <si>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</si>
  <si>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</si>
  <si>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</si>
  <si>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</si>
  <si>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</si>
  <si>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</si>
  <si>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</si>
  <si>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</si>
  <si>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</si>
  <si>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Еврейская автономная область</t>
  </si>
  <si>
    <t>RU79</t>
  </si>
  <si>
    <t>ЕНВД</t>
  </si>
  <si>
    <t>Забайкальский край</t>
  </si>
  <si>
    <t>RU75</t>
  </si>
  <si>
    <t>ЕСХН</t>
  </si>
  <si>
    <t>JUSTIFICATION_SAMPLE_URL</t>
  </si>
  <si>
    <t>Ивановская область</t>
  </si>
  <si>
    <t>RU37</t>
  </si>
  <si>
    <t>налогообложение казённых учреждений</t>
  </si>
  <si>
    <t>https://eias.ru/files/46ep.stx.eias.justification.rtf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</si>
  <si>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</si>
  <si>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</si>
  <si>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</si>
  <si>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</si>
  <si>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</si>
  <si>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IMPORT_DATA_DESCRIPTION_URL</t>
  </si>
  <si>
    <t>Калининградская область</t>
  </si>
  <si>
    <t>RU39</t>
  </si>
  <si>
    <t>https://sp.eias.ru/knowledgebase.php?article=125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</si>
  <si>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</si>
  <si>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</si>
  <si>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</si>
  <si>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</si>
  <si>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</si>
  <si>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</si>
  <si>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</si>
  <si>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</si>
  <si>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</si>
  <si>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</si>
  <si>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</si>
  <si>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</si>
  <si>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</si>
  <si>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</si>
  <si>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</si>
  <si>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</si>
  <si>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</si>
  <si>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</si>
  <si>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</si>
  <si>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</si>
  <si>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</si>
  <si>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</si>
  <si>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</si>
  <si>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</si>
  <si>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</si>
  <si>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</si>
  <si>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</si>
  <si>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</si>
  <si>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</si>
  <si>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</si>
  <si>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</si>
  <si>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</si>
  <si>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</si>
  <si>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</si>
  <si>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</si>
  <si>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</si>
  <si>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</si>
  <si>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</si>
  <si>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</si>
  <si>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</si>
  <si>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</si>
  <si>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</si>
  <si>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</si>
  <si>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</si>
  <si>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</si>
  <si>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</si>
  <si>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</si>
  <si>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</si>
  <si>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</si>
  <si>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</si>
  <si>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</si>
  <si>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</si>
  <si>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</si>
  <si>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</si>
  <si>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</si>
  <si>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</si>
  <si>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</si>
  <si>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</si>
  <si>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</si>
  <si>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</si>
  <si>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</si>
  <si>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</si>
  <si>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</si>
  <si>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</si>
  <si>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</si>
  <si>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</si>
  <si>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</si>
  <si>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</si>
  <si>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</si>
  <si>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</si>
  <si>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</si>
  <si>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</si>
  <si>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</si>
  <si>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</si>
  <si>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</si>
  <si>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</si>
  <si>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</si>
  <si>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</si>
  <si>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</si>
  <si>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</si>
  <si>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</si>
  <si>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</si>
  <si>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</si>
  <si>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</si>
  <si>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</si>
  <si>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</si>
  <si>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</si>
  <si>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</si>
  <si>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</si>
  <si>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</si>
  <si>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</si>
  <si>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</si>
  <si>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</si>
  <si>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</si>
  <si>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</si>
  <si>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</si>
  <si>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</si>
  <si>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</si>
  <si>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</si>
  <si>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</si>
  <si>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</si>
  <si>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</si>
  <si>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</si>
  <si>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</si>
  <si>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</si>
  <si>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</si>
  <si>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</si>
  <si>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</si>
  <si>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</si>
  <si>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</si>
  <si>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</si>
  <si>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</si>
  <si>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</si>
  <si>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</si>
  <si>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</si>
  <si>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</si>
  <si>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</si>
  <si>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</si>
  <si>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</si>
  <si>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</si>
  <si>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</si>
  <si>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</si>
  <si>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</si>
  <si>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</si>
  <si>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</si>
  <si>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</si>
  <si>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</si>
  <si>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</si>
  <si>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</si>
  <si>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</si>
  <si>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</si>
  <si>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</si>
  <si>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</si>
  <si>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</si>
  <si>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</si>
  <si>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</si>
  <si>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</si>
  <si>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</si>
  <si>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</si>
  <si>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</si>
  <si>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</si>
  <si>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</si>
  <si>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</si>
  <si>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</si>
  <si>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</si>
  <si>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</si>
  <si>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</si>
  <si>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</si>
  <si>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</si>
  <si>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</si>
  <si>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</si>
  <si>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</si>
  <si>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</si>
  <si>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</si>
  <si>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</si>
  <si>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</si>
  <si>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</si>
  <si>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</si>
  <si>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</si>
  <si>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</si>
  <si>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</si>
  <si>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2022-10-25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</si>
  <si>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</si>
  <si>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</si>
  <si>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</si>
  <si>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</si>
  <si>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</si>
  <si>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</si>
  <si>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</si>
  <si>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2022-08-25 23:59:59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</si>
  <si>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</si>
  <si>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</si>
  <si>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</si>
  <si>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</si>
  <si>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</si>
  <si>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</si>
  <si>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</si>
  <si>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</si>
  <si>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</si>
  <si>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2022-09-26 23:59:59</t>
  </si>
  <si>
    <t>NO_JUSTIFICATION_REPORT_TILL_DATE_SEP</t>
  </si>
  <si>
    <t>2022-11-25 23:59:59</t>
  </si>
  <si>
    <t>NO_JUSTIFICATION_REPORT_TILL_DATE_TTL</t>
  </si>
  <si>
    <t>2023-02-10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</si>
  <si>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</si>
  <si>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</si>
  <si>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</si>
  <si>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</si>
  <si>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</si>
  <si>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</si>
  <si>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</si>
  <si>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</si>
  <si>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</si>
  <si>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</si>
  <si>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</si>
  <si>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</si>
  <si>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</si>
  <si>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</si>
  <si>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</si>
  <si>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</si>
  <si>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</si>
  <si>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</si>
  <si>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</si>
  <si>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</si>
  <si>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</si>
  <si>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</si>
  <si>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</si>
  <si>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</si>
  <si>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</si>
  <si>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</si>
  <si>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</si>
  <si>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</si>
  <si>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</si>
  <si>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</si>
  <si>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</si>
  <si>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</si>
  <si>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</si>
  <si>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</si>
  <si>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</si>
  <si>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</si>
  <si>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</si>
  <si>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</si>
  <si>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</si>
  <si>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</si>
  <si>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</si>
  <si>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</si>
  <si>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</si>
  <si>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</si>
  <si>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</si>
  <si>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</si>
  <si>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</si>
  <si>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</si>
  <si>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</si>
  <si>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</si>
  <si>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</si>
  <si>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</si>
  <si>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</si>
  <si>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</si>
  <si>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</si>
  <si>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</si>
  <si>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</si>
  <si>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</si>
  <si>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</si>
  <si>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</si>
  <si>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</si>
  <si>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</si>
  <si>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</si>
  <si>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</si>
  <si>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</si>
  <si>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</si>
  <si>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</si>
  <si>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</si>
  <si>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</si>
  <si>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</si>
  <si>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</si>
  <si>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</si>
  <si>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</si>
  <si>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"АтомЭнергоСбыт"</t>
  </si>
  <si>
    <t>7704228075</t>
  </si>
  <si>
    <t>772501001</t>
  </si>
  <si>
    <t>1027700050278</t>
  </si>
  <si>
    <t>/Электроэнергетика/Сбыт ЭЭ/Нерегулируемый сбыт</t>
  </si>
  <si>
    <t>Y</t>
  </si>
  <si>
    <t>АО "Атомэнергопромсбыт"</t>
  </si>
  <si>
    <t>7725828549</t>
  </si>
  <si>
    <t>772601001</t>
  </si>
  <si>
    <t>1147746520767</t>
  </si>
  <si>
    <t>АО "Верхнесалдинские электрические сети"</t>
  </si>
  <si>
    <t>6623130658</t>
  </si>
  <si>
    <t>662301001</t>
  </si>
  <si>
    <t>1196658032119</t>
  </si>
  <si>
    <t>/Электроэнергетика/Передача ЭЭ/РСО</t>
  </si>
  <si>
    <t>АО "ГТ Энерго"</t>
  </si>
  <si>
    <t>7703806647</t>
  </si>
  <si>
    <t>772801001</t>
  </si>
  <si>
    <t>1147746189843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</si>
  <si>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</si>
  <si>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"ГУ ЖКХ"</t>
  </si>
  <si>
    <t>5116000922</t>
  </si>
  <si>
    <t>511601001</t>
  </si>
  <si>
    <t>1095110000325</t>
  </si>
  <si>
    <t>/Электроэнергетика/Производство ЭЭ/Комбинированная выработка</t>
  </si>
  <si>
    <t>АО "Газпром энергосбыт"</t>
  </si>
  <si>
    <t>7705750968</t>
  </si>
  <si>
    <t>772901001</t>
  </si>
  <si>
    <t>5067746436731</t>
  </si>
  <si>
    <t>АО "Интер РАО - Электрогенерация"</t>
  </si>
  <si>
    <t>7704784450</t>
  </si>
  <si>
    <t>770401001</t>
  </si>
  <si>
    <t>1117746460358</t>
  </si>
  <si>
    <t>АО "Концерн Росэнергоатом" филиал "Белоярская атомная станция", г.Заречный</t>
  </si>
  <si>
    <t>7721632827</t>
  </si>
  <si>
    <t>663943002</t>
  </si>
  <si>
    <t>5087746119951</t>
  </si>
  <si>
    <t>АО "Кузбассэнерго"</t>
  </si>
  <si>
    <t>4200000333</t>
  </si>
  <si>
    <t>420501001</t>
  </si>
  <si>
    <t>1024200678260</t>
  </si>
  <si>
    <t>N</t>
  </si>
  <si>
    <t>АО "Мосэнергосбыт"</t>
  </si>
  <si>
    <t>7736520080</t>
  </si>
  <si>
    <t>997650001</t>
  </si>
  <si>
    <t>1057746557329</t>
  </si>
  <si>
    <t>/Электроэнергетика/Сбыт ЭЭ/ГП</t>
  </si>
  <si>
    <t>АО "Научно-исследовательский институт машиностроения", г. Нижняя Салда</t>
  </si>
  <si>
    <t>6623125489</t>
  </si>
  <si>
    <t>1176658123290</t>
  </si>
  <si>
    <t>АО "Нижнетагильская Энергосбытовая компания"</t>
  </si>
  <si>
    <t>5612164639</t>
  </si>
  <si>
    <t>1165658068366</t>
  </si>
  <si>
    <t>АО "Новосибирскэнергосбыт"</t>
  </si>
  <si>
    <t>5407025576</t>
  </si>
  <si>
    <t>1065407151127</t>
  </si>
  <si>
    <t>АО "ОЭК"</t>
  </si>
  <si>
    <t>7810258843</t>
  </si>
  <si>
    <t>781301001</t>
  </si>
  <si>
    <t>1027804911441</t>
  </si>
  <si>
    <t>АО "Оборонэнерго"</t>
  </si>
  <si>
    <t>7704726225</t>
  </si>
  <si>
    <t>770801001</t>
  </si>
  <si>
    <t>1097746264230</t>
  </si>
  <si>
    <t>АО "Оборонэнергосбыт"</t>
  </si>
  <si>
    <t>7704731218</t>
  </si>
  <si>
    <t>773043001</t>
  </si>
  <si>
    <t>1097746448315</t>
  </si>
  <si>
    <t>АО "Синэрго"</t>
  </si>
  <si>
    <t>6672261117</t>
  </si>
  <si>
    <t>1086672003351</t>
  </si>
  <si>
    <t>/Электроэнергетика/Передача ЭЭ/РСО :: /Электроэнергетика/Сбыт ЭЭ/Нерегулируемый сбыт</t>
  </si>
  <si>
    <t>АО "Среднеуральский медеплавильный завод", г.Ревда</t>
  </si>
  <si>
    <t>6627001318</t>
  </si>
  <si>
    <t>1026601641791</t>
  </si>
  <si>
    <t>АО "Транссервисэнерго"</t>
  </si>
  <si>
    <t>7710430593</t>
  </si>
  <si>
    <t>773101001</t>
  </si>
  <si>
    <t>1037700058417</t>
  </si>
  <si>
    <t>АО "ЭнТел"</t>
  </si>
  <si>
    <t>9725030418</t>
  </si>
  <si>
    <t>1207700086110</t>
  </si>
  <si>
    <t>АО "Энергосбыт"</t>
  </si>
  <si>
    <t>7453215550</t>
  </si>
  <si>
    <t>745301001</t>
  </si>
  <si>
    <t>1107453002392</t>
  </si>
  <si>
    <t>АО "Энергосбытовая компания "Восток"</t>
  </si>
  <si>
    <t>7705424509</t>
  </si>
  <si>
    <t>1037739123696</t>
  </si>
  <si>
    <t>АО “ОЭСК”</t>
  </si>
  <si>
    <t>6623131718</t>
  </si>
  <si>
    <t>665801001</t>
  </si>
  <si>
    <t>1196658055043</t>
  </si>
  <si>
    <t>Акционерное общество "Верхнетуринский машиностроительный завод"</t>
  </si>
  <si>
    <t>6681000827</t>
  </si>
  <si>
    <t>668101001</t>
  </si>
  <si>
    <t>1126681000820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</si>
  <si>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</si>
  <si>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</si>
  <si>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</si>
  <si>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1026601125308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</si>
  <si>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</si>
  <si>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Акционерное общество "ЕВРАЗ Нижнетагильский металлургический комбинат", г.Нижний Тагил</t>
  </si>
  <si>
    <t>6623000680</t>
  </si>
  <si>
    <t>1026601367539</t>
  </si>
  <si>
    <t>Акционерное общество "Екатеринбургская электросетевая компания", г.Екатеринбург</t>
  </si>
  <si>
    <t>6658139683</t>
  </si>
  <si>
    <t>1026602312770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</si>
  <si>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</si>
  <si>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</si>
  <si>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</si>
  <si>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1026605225591</t>
  </si>
  <si>
    <t>Акционерное общество "Екатеринбургэнергосбыт", г.Екатеринбург</t>
  </si>
  <si>
    <t>6671250899</t>
  </si>
  <si>
    <t>667101001</t>
  </si>
  <si>
    <t>1086658002617</t>
  </si>
  <si>
    <t>Акционерное общество "Интер РАО-Электрогенерация" - филиал "Верхнетагильская ГРЭС"</t>
  </si>
  <si>
    <t>668243001</t>
  </si>
  <si>
    <t>Акционерное общество "Калиновский химический завод", п.Калиново</t>
  </si>
  <si>
    <t>6621001262</t>
  </si>
  <si>
    <t>668201001</t>
  </si>
  <si>
    <t>1026601326597</t>
  </si>
  <si>
    <t>Акционерное общество "Кировградский завод твёрдых сплавов", г. Кировград</t>
  </si>
  <si>
    <t>6616000619</t>
  </si>
  <si>
    <t>1026601154986</t>
  </si>
  <si>
    <t>Акционерное общество "НЛМК-Урал", ОСП в г. Нижние Серги</t>
  </si>
  <si>
    <t>6646009256</t>
  </si>
  <si>
    <t>664645001</t>
  </si>
  <si>
    <t>1026602051288</t>
  </si>
  <si>
    <t>Акционерное общество "НЛМК-Урал", г.Ревда</t>
  </si>
  <si>
    <t>/Электроэнергетика/Производство ЭЭ/Некомбинированная выработка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</si>
  <si>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</si>
  <si>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</si>
  <si>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</si>
  <si>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1086623002190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</si>
  <si>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</si>
  <si>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Акционерное общество "Невьянский машиностроительный завод - Нефтегазовое оборудование", г. Невьянск</t>
  </si>
  <si>
    <t>6621016082</t>
  </si>
  <si>
    <t>1096621000398</t>
  </si>
  <si>
    <t>Акционерное общество "Невьянский цементник", п.Цементный</t>
  </si>
  <si>
    <t>6621003100</t>
  </si>
  <si>
    <t>662101001</t>
  </si>
  <si>
    <t>1026601326982</t>
  </si>
  <si>
    <t>Акционерное общество "Нижне-Исетский завод металлоконструкций", г.Екатеринбург</t>
  </si>
  <si>
    <t>6664003916</t>
  </si>
  <si>
    <t>666401001</t>
  </si>
  <si>
    <t>1026605757177</t>
  </si>
  <si>
    <t>Акционерное общество "Облкоммунэнерго", г. Екатеринбург</t>
  </si>
  <si>
    <t>Акционерное общество "Облкоммунэнерго", г. Екатеринбург - Алапаевский РКЭС</t>
  </si>
  <si>
    <t>667745002</t>
  </si>
  <si>
    <t>Акционерное общество "Облкоммунэнерго", г. Екатеринбург - Артемовский РКЭС</t>
  </si>
  <si>
    <t>667745001</t>
  </si>
  <si>
    <t>Акционерное общество "Облкоммунэнерго", г. Екатеринбург - Байкаловский участок</t>
  </si>
  <si>
    <t>667645002</t>
  </si>
  <si>
    <t>Акционерное общество "Облкоммунэнерго", г. Екатеринбург - Богдановичский РКЭС</t>
  </si>
  <si>
    <t>663345005</t>
  </si>
  <si>
    <t>Акционерное общество "Облкоммунэнерго", г. Екатеринбург - Верхне-Пышминский РКЭС</t>
  </si>
  <si>
    <t>668645001</t>
  </si>
  <si>
    <t>Акционерное общество "Облкоммунэнерго", г. Екатеринбург - Верхне-Тагильский РКЭС</t>
  </si>
  <si>
    <t>668245004</t>
  </si>
  <si>
    <t>Акционерное общество "Облкоммунэнерго", г. Екатеринбург - Ирбитский РКЭС</t>
  </si>
  <si>
    <t>667645001</t>
  </si>
  <si>
    <t>Акционерное общество "Облкоммунэнерго", г. Екатеринбург - Камышловский РКЭС</t>
  </si>
  <si>
    <t>663345004</t>
  </si>
  <si>
    <t>Акционерное общество "Облкоммунэнерго", г. Екатеринбург - Карпинский участок</t>
  </si>
  <si>
    <t>661745002</t>
  </si>
  <si>
    <t>Акционерное общество "Облкоммунэнерго", г. Екатеринбург - Красноуфимский РКЭС</t>
  </si>
  <si>
    <t>661945001</t>
  </si>
  <si>
    <t>Акционерное общество "Облкоммунэнерго", г. Екатеринбург - Кушвинский  РКЭС</t>
  </si>
  <si>
    <t>668145002</t>
  </si>
  <si>
    <t>Акционерное общество "Облкоммунэнерго", г. Екатеринбург - Нижне-Салдинский участок</t>
  </si>
  <si>
    <t>662345001</t>
  </si>
  <si>
    <t>Акционерное общество "Облкоммунэнерго", г. Екатеринбург - Пелымский РКЭС</t>
  </si>
  <si>
    <t>661745001</t>
  </si>
  <si>
    <t>Акционерное общество "Облкоммунэнерго", г. Екатеринбург - Полевской РКЭС</t>
  </si>
  <si>
    <t>667945001</t>
  </si>
  <si>
    <t>Акционерное общество "Облкоммунэнерго", г. Екатеринбург - Пышминский РКЭС</t>
  </si>
  <si>
    <t>663345003</t>
  </si>
  <si>
    <t>Акционерное общество "Облкоммунэнерго", г. Екатеринбург - Среднеуральский РКЭС</t>
  </si>
  <si>
    <t>668645003</t>
  </si>
  <si>
    <t>Акционерное общество "Облкоммунэнерго", г. Екатеринбург - Староуткинский РКЭС</t>
  </si>
  <si>
    <t>668445002</t>
  </si>
  <si>
    <t>Акционерное общество "Облкоммунэнерго", г. Екатеринбург - Таборинский участок</t>
  </si>
  <si>
    <t>667645003</t>
  </si>
  <si>
    <t>Акционерное общество "Облкоммунэнерго", г. Екатеринбург - Талицкий РКЭС</t>
  </si>
  <si>
    <t>663345002</t>
  </si>
  <si>
    <t>Акционерное общество "Облкоммунэнерго", г. Екатеринбург - Тугулымский РКЭС</t>
  </si>
  <si>
    <t>663345001</t>
  </si>
  <si>
    <t>Акционерное общество "Облкоммунэнерго", г. Екатеринбург - Туринский РКЭС</t>
  </si>
  <si>
    <t>667645004</t>
  </si>
  <si>
    <t>Акционерное общество "Облкоммунэнерго", г. Екатеринбург - Шамарский РКЭС</t>
  </si>
  <si>
    <t>668445003</t>
  </si>
  <si>
    <t>Акционерное общество "Оборонэнерго" - филиал "Уральский"</t>
  </si>
  <si>
    <t>667243001</t>
  </si>
  <si>
    <t>Акционерное общество "Первоуральский новотрубный завод", г.Первоуральск</t>
  </si>
  <si>
    <t>6625004271</t>
  </si>
  <si>
    <t>1026601503840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</si>
  <si>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</si>
  <si>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</si>
  <si>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1106672007738</t>
  </si>
  <si>
    <t>Акционерное общество "Птицефабрика "Свердловская", г.Екатеринбург</t>
  </si>
  <si>
    <t>6672350180</t>
  </si>
  <si>
    <t>1116672021740</t>
  </si>
  <si>
    <t>Акционерное общество "Ревдинский кирпичный завод", г.Ревда</t>
  </si>
  <si>
    <t>6627002142</t>
  </si>
  <si>
    <t>1026601641890</t>
  </si>
  <si>
    <t>Акционерное общество "Региональная сетевая компания", г.Екатеринбург</t>
  </si>
  <si>
    <t>6670018981</t>
  </si>
  <si>
    <t>667801001</t>
  </si>
  <si>
    <t>1026604950800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</si>
  <si>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</si>
  <si>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</si>
  <si>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1097746358412</t>
  </si>
  <si>
    <t>Акционерное общество "Роскоммунэнерго" (Нижнетагильский филиал "Тагилэнергосбыт")</t>
  </si>
  <si>
    <t>7709538063</t>
  </si>
  <si>
    <t>662302001</t>
  </si>
  <si>
    <t>1047796226500</t>
  </si>
  <si>
    <t>Акционерное общество "Русатом Инфраструктурные решения", Филиал в г. Новоуральск</t>
  </si>
  <si>
    <t>7706757331</t>
  </si>
  <si>
    <t>775050001</t>
  </si>
  <si>
    <t>1117746439480</t>
  </si>
  <si>
    <t>Акционерное общество "Свердловская энергогазовая компания", г.Екатеринбург</t>
  </si>
  <si>
    <t>6670129804</t>
  </si>
  <si>
    <t>1069670128065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</si>
  <si>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</si>
  <si>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</si>
  <si>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</si>
  <si>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1026605756100</t>
  </si>
  <si>
    <t>Акционерное общество "Северский трубный завод", г. Полевской</t>
  </si>
  <si>
    <t>6626002291</t>
  </si>
  <si>
    <t>1026601606118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</si>
  <si>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</si>
  <si>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</si>
  <si>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</si>
  <si>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1026600931180</t>
  </si>
  <si>
    <t>/Электроэнергетика/Передача ЭЭ/РСО :: /Электроэнергетика/Производство ЭЭ/Комбинированная выработка</t>
  </si>
  <si>
    <t>Акционерное общество "Синарская ТЭЦ"</t>
  </si>
  <si>
    <t>6612034663</t>
  </si>
  <si>
    <t>1106612002925</t>
  </si>
  <si>
    <t>Акционерное общество "Синарский трубный завод", г. Каменск-Уральский</t>
  </si>
  <si>
    <t>6612000551</t>
  </si>
  <si>
    <t>1026600931686</t>
  </si>
  <si>
    <t>Акционерное общество "Уралгидромаш", г.Сысерть</t>
  </si>
  <si>
    <t>6652028306</t>
  </si>
  <si>
    <t>1096652000455</t>
  </si>
  <si>
    <t>Акционерное общество "Уралредмет", г.Верхняя Пышма</t>
  </si>
  <si>
    <t>6606002529</t>
  </si>
  <si>
    <t>660850001</t>
  </si>
  <si>
    <t>1026600726701</t>
  </si>
  <si>
    <t>Акционерное общество "Уральские электрические сети", г. Екатеринбург</t>
  </si>
  <si>
    <t>6672217460</t>
  </si>
  <si>
    <t>1069672069609</t>
  </si>
  <si>
    <t>Акционерное общество "Уральский турбинный завод", г.Екатеринбург</t>
  </si>
  <si>
    <t>6673100680</t>
  </si>
  <si>
    <t>1036604805412</t>
  </si>
  <si>
    <t>Акционерное общество "Уральский электрохимический комбинат", г. Новоуральск</t>
  </si>
  <si>
    <t>6629022962</t>
  </si>
  <si>
    <t>785150001</t>
  </si>
  <si>
    <t>1086629000963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</si>
  <si>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</si>
  <si>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</si>
  <si>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</si>
  <si>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1026604961129</t>
  </si>
  <si>
    <t>Акционерное общество "Уралэлектромедь", г.Верхняя Пышма</t>
  </si>
  <si>
    <t>6606003385</t>
  </si>
  <si>
    <t>1026600726657</t>
  </si>
  <si>
    <t>Акционерное общество "Химический завод "Планта", г.Нижний Тагил</t>
  </si>
  <si>
    <t>6623083253</t>
  </si>
  <si>
    <t>1116623010195</t>
  </si>
  <si>
    <t>Акционерное общество "ЭлектроСетевая Компания", г.Екатеринбург</t>
  </si>
  <si>
    <t>7709740590</t>
  </si>
  <si>
    <t>5077746818133</t>
  </si>
  <si>
    <t>Акционерное общество "Энергопромышленная компания", г. Екатеринбург</t>
  </si>
  <si>
    <t>6661105959</t>
  </si>
  <si>
    <t>1026605226053</t>
  </si>
  <si>
    <t>Акционерное общество "ЭнергосбыТ Плюс", Свердловский филиал</t>
  </si>
  <si>
    <t>5612042824</t>
  </si>
  <si>
    <t>667043001</t>
  </si>
  <si>
    <t>1055612021981</t>
  </si>
  <si>
    <t>Богдановичское открытое акционерное общество по производству огнеупорных материалов, г.Богданович</t>
  </si>
  <si>
    <t>6605001321</t>
  </si>
  <si>
    <t>1026600705889</t>
  </si>
  <si>
    <t>Горьковская дирекция ОАО «РЖД»</t>
  </si>
  <si>
    <t>7708503727</t>
  </si>
  <si>
    <t>525745022</t>
  </si>
  <si>
    <t>1037739877295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</si>
  <si>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</si>
  <si>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</si>
  <si>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</si>
  <si>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1026602269957</t>
  </si>
  <si>
    <t>ЕМУП "Многопрофильные энергетические системы", г.Екатеринбург</t>
  </si>
  <si>
    <t>6659073594</t>
  </si>
  <si>
    <t>1026602970426</t>
  </si>
  <si>
    <t>Закрытое акционерное общество "Завод модульных конструкций "Магнум", г.Екатеринбург</t>
  </si>
  <si>
    <t>6660063287</t>
  </si>
  <si>
    <t>1026604934168</t>
  </si>
  <si>
    <t>Закрытое акционерное общество "Завод элементов трубопроводов", п.Большой Исток</t>
  </si>
  <si>
    <t>6652002594</t>
  </si>
  <si>
    <t>665201001</t>
  </si>
  <si>
    <t>1026602177150</t>
  </si>
  <si>
    <t>Закрытое акционерное общество "Кушвинский завод прокатных валков", г.Кушва</t>
  </si>
  <si>
    <t>6620007663</t>
  </si>
  <si>
    <t>662001001</t>
  </si>
  <si>
    <t>1026601301220</t>
  </si>
  <si>
    <t>Закрытое акционерное общество "Народное предприятие Знамя", г. Сухой Лог</t>
  </si>
  <si>
    <t>6633001059</t>
  </si>
  <si>
    <t>663301001</t>
  </si>
  <si>
    <t>1026601870525</t>
  </si>
  <si>
    <t>Закрытое акционерное общество "Русский хром 1915", г.Первоуральск</t>
  </si>
  <si>
    <t>6625023637</t>
  </si>
  <si>
    <t>662501001</t>
  </si>
  <si>
    <t>1026601505358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</si>
  <si>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</si>
  <si>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</si>
  <si>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</si>
  <si>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1036604413372</t>
  </si>
  <si>
    <t>Закрытое акционерное общество Межотраслевой концерн "Уралметпром", г.Екатеринбург</t>
  </si>
  <si>
    <t>6658038117</t>
  </si>
  <si>
    <t>1026605238802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</si>
  <si>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</si>
  <si>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</si>
  <si>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</si>
  <si>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</si>
  <si>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1107746591512</t>
  </si>
  <si>
    <t>Ивановское отделение Оренбургского филиала ООО «ЕЭС-Гарант»</t>
  </si>
  <si>
    <t>5024173259</t>
  </si>
  <si>
    <t>370245001</t>
  </si>
  <si>
    <t>1175024009918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</si>
  <si>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</si>
  <si>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</si>
  <si>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1026601904560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</si>
  <si>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</si>
  <si>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</si>
  <si>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660101001</t>
  </si>
  <si>
    <t>1026600508208</t>
  </si>
  <si>
    <t>Муниципальное унитарное предприятие "АрамильЭнерго", г.Арамиль</t>
  </si>
  <si>
    <t>6652023322</t>
  </si>
  <si>
    <t>1076652000920</t>
  </si>
  <si>
    <t>Муниципальное унитарное предприятие "Нива", г. Новоуральск</t>
  </si>
  <si>
    <t>6629010950</t>
  </si>
  <si>
    <t>662901001</t>
  </si>
  <si>
    <t>1026601724820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</si>
  <si>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</si>
  <si>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</si>
  <si>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</si>
  <si>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1026600629868</t>
  </si>
  <si>
    <t>Муниципальное унитарное предприятие "Энергосети", г.Лесной</t>
  </si>
  <si>
    <t>6630000297</t>
  </si>
  <si>
    <t>663001001</t>
  </si>
  <si>
    <t>1026601766960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</si>
  <si>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</si>
  <si>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</si>
  <si>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1116615001029</t>
  </si>
  <si>
    <t>Муниципальное унитарное предприятие жилищно-коммунального хозяйства "Кедр", пгт.Свободный</t>
  </si>
  <si>
    <t>6607010561</t>
  </si>
  <si>
    <t>1026600786651</t>
  </si>
  <si>
    <t>ОАО "Промышленная энергетика"</t>
  </si>
  <si>
    <t>7705736716</t>
  </si>
  <si>
    <t>770501001</t>
  </si>
  <si>
    <t>1067746704772</t>
  </si>
  <si>
    <t>ОАО "Северо-западные магистральные нефтепроводы"</t>
  </si>
  <si>
    <t>1645000340</t>
  </si>
  <si>
    <t>168150001</t>
  </si>
  <si>
    <t>1021601763820</t>
  </si>
  <si>
    <t>ОБЩЕСТВО С ОГРАНИЧЕННОЙ ОТВЕТСТВЕННОСТЬЮ "ХЕВЕЛ РЕГИОНАЛЬНАЯ ГЕНЕРАЦИЯ"</t>
  </si>
  <si>
    <t>0248008020</t>
  </si>
  <si>
    <t>027801001</t>
  </si>
  <si>
    <t>1130280039944</t>
  </si>
  <si>
    <t>ООО "АП-ЭнергоСеть", г. Екатеринбург</t>
  </si>
  <si>
    <t>6671440353</t>
  </si>
  <si>
    <t>1136671039251</t>
  </si>
  <si>
    <t>ООО "Вирео Энерджи Урал", г. Екатеринбург</t>
  </si>
  <si>
    <t>6658465920</t>
  </si>
  <si>
    <t>1156658000751</t>
  </si>
  <si>
    <t>ООО "Гарант Энерго"</t>
  </si>
  <si>
    <t>7709782777</t>
  </si>
  <si>
    <t>770901001</t>
  </si>
  <si>
    <t>1087746321827</t>
  </si>
  <si>
    <t>ООО "Гелиос"</t>
  </si>
  <si>
    <t>6652020071</t>
  </si>
  <si>
    <t>1069652006016</t>
  </si>
  <si>
    <t>ООО "ЕЗ ОЦМ-Энерго"</t>
  </si>
  <si>
    <t>6686030712</t>
  </si>
  <si>
    <t>1136686024628</t>
  </si>
  <si>
    <t>ООО "Индустрия"</t>
  </si>
  <si>
    <t>6686055330</t>
  </si>
  <si>
    <t>1146686016179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</si>
  <si>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</si>
  <si>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</si>
  <si>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</si>
  <si>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</si>
  <si>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</si>
  <si>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</si>
  <si>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1117746197964</t>
  </si>
  <si>
    <t>ООО "КЭС"</t>
  </si>
  <si>
    <t>2308138781</t>
  </si>
  <si>
    <t>230801002</t>
  </si>
  <si>
    <t>1072308013073</t>
  </si>
  <si>
    <t>230801001</t>
  </si>
  <si>
    <t>ООО "КачканарЭнергоТранс"</t>
  </si>
  <si>
    <t>6681010670</t>
  </si>
  <si>
    <t>1196658045760</t>
  </si>
  <si>
    <t>ООО "МАРЭМ+"</t>
  </si>
  <si>
    <t>7702387915</t>
  </si>
  <si>
    <t>770201001</t>
  </si>
  <si>
    <t>1157746714740</t>
  </si>
  <si>
    <t>ООО "МСК Энерго"</t>
  </si>
  <si>
    <t>7725567512</t>
  </si>
  <si>
    <t>1067746494254</t>
  </si>
  <si>
    <t>ООО "МТС ЭНЕРГО"</t>
  </si>
  <si>
    <t>9709006506</t>
  </si>
  <si>
    <t>1177746748376</t>
  </si>
  <si>
    <t>ООО "МагнитЭнерго"</t>
  </si>
  <si>
    <t>7715902899</t>
  </si>
  <si>
    <t>231001001</t>
  </si>
  <si>
    <t>1127746076710</t>
  </si>
  <si>
    <t>ООО "Металлэнергофинанс"</t>
  </si>
  <si>
    <t>4217039402</t>
  </si>
  <si>
    <t>1024201465903</t>
  </si>
  <si>
    <t>ООО "НЕФТЕХИМ-ЭнергоТрейд"</t>
  </si>
  <si>
    <t>6623066650</t>
  </si>
  <si>
    <t>1106623000329</t>
  </si>
  <si>
    <t>ООО "Новое информационно-технологичное энергосбережение"</t>
  </si>
  <si>
    <t>4822001340</t>
  </si>
  <si>
    <t>482401001</t>
  </si>
  <si>
    <t>1064823002936</t>
  </si>
  <si>
    <t>ООО "Новоуральские городские электрические сети"</t>
  </si>
  <si>
    <t>6682013547</t>
  </si>
  <si>
    <t>1176658104248</t>
  </si>
  <si>
    <t>ООО "Первоуральскэнерго", г.  Екатеринбург</t>
  </si>
  <si>
    <t>6684026990</t>
  </si>
  <si>
    <t>1176658008350</t>
  </si>
  <si>
    <t>ООО "Полевская коммунальная компания Энерго"</t>
  </si>
  <si>
    <t>6626020935</t>
  </si>
  <si>
    <t>1106626000524</t>
  </si>
  <si>
    <t>ООО "ПромЭнерго"</t>
  </si>
  <si>
    <t>6686049223</t>
  </si>
  <si>
    <t>1146686009910</t>
  </si>
  <si>
    <t>ООО "Промэнергосервис"</t>
  </si>
  <si>
    <t>7730252268</t>
  </si>
  <si>
    <t>773001001</t>
  </si>
  <si>
    <t>1197746456852</t>
  </si>
  <si>
    <t>ООО "РГМЭК"</t>
  </si>
  <si>
    <t>6229054695</t>
  </si>
  <si>
    <t>623401001</t>
  </si>
  <si>
    <t>1066229062448</t>
  </si>
  <si>
    <t>ООО "РН-Энерго"</t>
  </si>
  <si>
    <t>7706525041</t>
  </si>
  <si>
    <t>774850001</t>
  </si>
  <si>
    <t>1047796118182</t>
  </si>
  <si>
    <t>ООО "РРСК"</t>
  </si>
  <si>
    <t>5907024108</t>
  </si>
  <si>
    <t>590443001</t>
  </si>
  <si>
    <t>1045901169159</t>
  </si>
  <si>
    <t>/Электроэнергетика/Передача ЭЭ/ФСК :: /Электроэнергетика/Передача ЭЭ/РСО</t>
  </si>
  <si>
    <t>ООО "РТК Энергосбыт"</t>
  </si>
  <si>
    <t>9728002634</t>
  </si>
  <si>
    <t>772201001</t>
  </si>
  <si>
    <t>1207700157983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</si>
  <si>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</si>
  <si>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</si>
  <si>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</si>
  <si>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</si>
  <si>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</si>
  <si>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</si>
  <si>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"СЕТЕВАЯ КОМПАНИЯ "СЕТЬЭНЕРГОТРАНС"</t>
  </si>
  <si>
    <t>6679124938</t>
  </si>
  <si>
    <t>1196658035716</t>
  </si>
  <si>
    <t>ООО "СтройКонсалтинг", г. Камышлов</t>
  </si>
  <si>
    <t>6679071355</t>
  </si>
  <si>
    <t>1156658019484</t>
  </si>
  <si>
    <t>ООО "Терра"</t>
  </si>
  <si>
    <t>5610156946</t>
  </si>
  <si>
    <t>665845001</t>
  </si>
  <si>
    <t>1135658032795</t>
  </si>
  <si>
    <t>ООО "ТранснефтьЭлектросетьСервис"</t>
  </si>
  <si>
    <t>6311049306</t>
  </si>
  <si>
    <t>631101001</t>
  </si>
  <si>
    <t>1026300529210</t>
  </si>
  <si>
    <t>ООО "Челябинское управление Энерготрейдинга"</t>
  </si>
  <si>
    <t>7453228581</t>
  </si>
  <si>
    <t>1117453002259</t>
  </si>
  <si>
    <t>ООО "Черкизово ТЭК"</t>
  </si>
  <si>
    <t>7714974474</t>
  </si>
  <si>
    <t>771001001</t>
  </si>
  <si>
    <t>1177746151978</t>
  </si>
  <si>
    <t>ООО "ЭСК "Независимость"</t>
  </si>
  <si>
    <t>7701383354</t>
  </si>
  <si>
    <t>1147746008850</t>
  </si>
  <si>
    <t>ООО "ЭнергоХолдинг"</t>
  </si>
  <si>
    <t>7701887224</t>
  </si>
  <si>
    <t>770101001</t>
  </si>
  <si>
    <t>1107746643840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</si>
  <si>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</si>
  <si>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</si>
  <si>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</si>
  <si>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1027739841370</t>
  </si>
  <si>
    <t>ООО «Модуль»</t>
  </si>
  <si>
    <t>6686078390</t>
  </si>
  <si>
    <t>1169658037339</t>
  </si>
  <si>
    <t>ООО «РТ-ЭТ»</t>
  </si>
  <si>
    <t>7729667652</t>
  </si>
  <si>
    <t>1107746905650</t>
  </si>
  <si>
    <t>ООО «Электростиль»</t>
  </si>
  <si>
    <t>6670369884</t>
  </si>
  <si>
    <t>1126670005549</t>
  </si>
  <si>
    <t>ООО «Энергосбытовая компания «Евразия»</t>
  </si>
  <si>
    <t>6658533224</t>
  </si>
  <si>
    <t>1206600016292</t>
  </si>
  <si>
    <t>Обособленное подразделение Акционерного общества "НЛМК-Урал", г. Березовский</t>
  </si>
  <si>
    <t>667845001</t>
  </si>
  <si>
    <t>Общество с ограниченной ответственностью "АЗИЯ-МОТОРС"</t>
  </si>
  <si>
    <t>6658295107</t>
  </si>
  <si>
    <t>1076658044462</t>
  </si>
  <si>
    <t>Общество с ограниченной ответственностью "АРСТЭМ-ЭнергоТрейд", г.Екатеринбург</t>
  </si>
  <si>
    <t>6672185635</t>
  </si>
  <si>
    <t>1056604415394</t>
  </si>
  <si>
    <t>Общество с ограниченной ответственностью "Березовский рудник"</t>
  </si>
  <si>
    <t>6604011599</t>
  </si>
  <si>
    <t>660401001</t>
  </si>
  <si>
    <t>1026600670051</t>
  </si>
  <si>
    <t>Общество с ограниченной ответственностью "ВИЗ-Сталь", г.Екатеринбург</t>
  </si>
  <si>
    <t>6658084667</t>
  </si>
  <si>
    <t>1026602312923</t>
  </si>
  <si>
    <t>Общество с ограниченной ответственностью "ВТУЗ-Энерго", г.Екатеринбург</t>
  </si>
  <si>
    <t>6670070734</t>
  </si>
  <si>
    <t>1046603549530</t>
  </si>
  <si>
    <t>Общество с ограниченной ответственностью "Ветта-Инвест", г.Екатеринбург</t>
  </si>
  <si>
    <t>6670060260</t>
  </si>
  <si>
    <t>1046603510964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</si>
  <si>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</si>
  <si>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</si>
  <si>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1026604947852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</si>
  <si>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</si>
  <si>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</si>
  <si>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Общество с ограниченной ответственностью "Горэнерго", г.Тавда</t>
  </si>
  <si>
    <t>6634010070</t>
  </si>
  <si>
    <t>1069634003713</t>
  </si>
  <si>
    <t>Общество с ограниченной ответственностью "Дар", г. Тавда</t>
  </si>
  <si>
    <t>6634003757</t>
  </si>
  <si>
    <t>1026601906473</t>
  </si>
  <si>
    <t>Общество с ограниченной ответственностью "ЕвразЭнергоТранс", г.Новокузнецк</t>
  </si>
  <si>
    <t>4217084532</t>
  </si>
  <si>
    <t>662303001</t>
  </si>
  <si>
    <t>1064217062018</t>
  </si>
  <si>
    <t>Общество с ограниченной ответственностью "Инвестиционная корпорация "Капитал", г. Екатеринбург</t>
  </si>
  <si>
    <t>6658262422</t>
  </si>
  <si>
    <t>1076658009295</t>
  </si>
  <si>
    <t>Общество с ограниченной ответственностью "Инвестэнерго", г. Екатеринбург</t>
  </si>
  <si>
    <t>6670424207</t>
  </si>
  <si>
    <t>1146670011663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</si>
  <si>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</si>
  <si>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</si>
  <si>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</si>
  <si>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1026601072893</t>
  </si>
  <si>
    <t>Общество с ограниченной ответственностью "Коммунально-эксплуатационное предприятие", г.Екатеринбург</t>
  </si>
  <si>
    <t>6672158470</t>
  </si>
  <si>
    <t>1036604417926</t>
  </si>
  <si>
    <t>Общество с ограниченной ответственностью "Комплект-92", г.Екатеринбург</t>
  </si>
  <si>
    <t>6660006881</t>
  </si>
  <si>
    <t>666001001</t>
  </si>
  <si>
    <t>1026604967102</t>
  </si>
  <si>
    <t>Общество с ограниченной ответственностью "Концерн "Уральский текстиль", г.Екатеринбург</t>
  </si>
  <si>
    <t>6664044133</t>
  </si>
  <si>
    <t>1026605780706</t>
  </si>
  <si>
    <t>Общество с ограниченной ответственностью "ЛСР. Строительство-Урал", г.Екатеринбург</t>
  </si>
  <si>
    <t>6670345033</t>
  </si>
  <si>
    <t>1116670020280</t>
  </si>
  <si>
    <t>Общество с ограниченной ответственностью "Логистический центр", г.Екатеринбург</t>
  </si>
  <si>
    <t>6674230097</t>
  </si>
  <si>
    <t>667401001</t>
  </si>
  <si>
    <t>1076674022347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</si>
  <si>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</si>
  <si>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</si>
  <si>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1146671022002</t>
  </si>
  <si>
    <t>Общество с ограниченной ответственностью "Монолит-Строй", г. Екатеринбург</t>
  </si>
  <si>
    <t>6670350971</t>
  </si>
  <si>
    <t>1116670026307</t>
  </si>
  <si>
    <t>Общество с ограниченной ответственностью "НЛМК-Метиз", г.Березовский</t>
  </si>
  <si>
    <t>6604029211</t>
  </si>
  <si>
    <t>1116604001348</t>
  </si>
  <si>
    <t>Общество с ограниченной ответственностью "НикомЭнергоТранс", г.Нижний Тагил</t>
  </si>
  <si>
    <t>6623047953</t>
  </si>
  <si>
    <t>1086623002905</t>
  </si>
  <si>
    <t>Общество с ограниченной ответственностью "Новоуральская энергосбытовая компания", г.Новоуральск</t>
  </si>
  <si>
    <t>6629018839</t>
  </si>
  <si>
    <t>1069629003531</t>
  </si>
  <si>
    <t>Общество с ограниченной ответственностью "ОК-Транс", г. Полевской</t>
  </si>
  <si>
    <t>6626011680</t>
  </si>
  <si>
    <t>662601001</t>
  </si>
  <si>
    <t>1026601607340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</si>
  <si>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</si>
  <si>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</si>
  <si>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5087746246671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</si>
  <si>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</si>
  <si>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</si>
  <si>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</si>
  <si>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1027801527467</t>
  </si>
  <si>
    <t>Общество с ограниченной ответственностью "Прогресс-Плюс"</t>
  </si>
  <si>
    <t>6685024561</t>
  </si>
  <si>
    <t>1136685000286</t>
  </si>
  <si>
    <t>Общество с ограниченной ответственностью "Проминвест", г.Екатеринбург</t>
  </si>
  <si>
    <t>6670295745</t>
  </si>
  <si>
    <t>1106670016265</t>
  </si>
  <si>
    <t>Общество с ограниченной ответственностью "Промэнергосеть", г.Новоуральск</t>
  </si>
  <si>
    <t>6629027054</t>
  </si>
  <si>
    <t>1116629000685</t>
  </si>
  <si>
    <t>Общество с ограниченной ответственностью "РТИ-Энерго", г. Екатеринбург</t>
  </si>
  <si>
    <t>6679022968</t>
  </si>
  <si>
    <t>1126679026352</t>
  </si>
  <si>
    <t>Общество с ограниченной ответственностью "Регион-Сеть", г. Екатеринбург</t>
  </si>
  <si>
    <t>6658417926</t>
  </si>
  <si>
    <t>1126658030960</t>
  </si>
  <si>
    <t>Общество с ограниченной ответственностью "Режевские электрические сети"</t>
  </si>
  <si>
    <t>6677008319</t>
  </si>
  <si>
    <t>667701001</t>
  </si>
  <si>
    <t>1156677001227</t>
  </si>
  <si>
    <t>Общество с ограниченной ответственностью "САБ"</t>
  </si>
  <si>
    <t>6632029100</t>
  </si>
  <si>
    <t>663201001</t>
  </si>
  <si>
    <t>1086632001774</t>
  </si>
  <si>
    <t>Общество с ограниченной ответственностью "Свердловский ДОЗ", г.Екатеринбург</t>
  </si>
  <si>
    <t>6686074300</t>
  </si>
  <si>
    <t>1156658103557</t>
  </si>
  <si>
    <t>Общество с ограниченной ответственностью "ТГ-1"</t>
  </si>
  <si>
    <t>6671408712</t>
  </si>
  <si>
    <t>1126671021905</t>
  </si>
  <si>
    <t>Общество с ограниченной ответственностью "ТГ-2"</t>
  </si>
  <si>
    <t>6671408720</t>
  </si>
  <si>
    <t>1126671021894</t>
  </si>
  <si>
    <t>Общество с ограниченной ответственностью "ТЭЦ", г.Екатеринбург</t>
  </si>
  <si>
    <t>6673123656</t>
  </si>
  <si>
    <t>1056604801912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</si>
  <si>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</si>
  <si>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</si>
  <si>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1106674006120</t>
  </si>
  <si>
    <t>Общество с ограниченной ответственностью "Торговый дом "ГРИНВУД", г.Екатеринбург</t>
  </si>
  <si>
    <t>6670059378</t>
  </si>
  <si>
    <t>1046603508390</t>
  </si>
  <si>
    <t>Общество с ограниченной ответственностью "Управляющая компания "Новая территория", г.Екатеринбург</t>
  </si>
  <si>
    <t>6658310965</t>
  </si>
  <si>
    <t>1086658013980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</si>
  <si>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</si>
  <si>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</si>
  <si>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</si>
  <si>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1096673014492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</si>
  <si>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</si>
  <si>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</si>
  <si>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</si>
  <si>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1086606002240</t>
  </si>
  <si>
    <t>Общество с ограниченной ответственностью "Уралэнерго", г. Екатеринбург</t>
  </si>
  <si>
    <t>6670424214</t>
  </si>
  <si>
    <t>1146670011674</t>
  </si>
  <si>
    <t>Общество с ограниченной ответственностью "Форманта-энерго", г.Качканар</t>
  </si>
  <si>
    <t>6615007717</t>
  </si>
  <si>
    <t>661501001</t>
  </si>
  <si>
    <t>1026601125825</t>
  </si>
  <si>
    <t>Общество с ограниченной ответственностью "Хладокомбинат № 3", г.Екатеринбург</t>
  </si>
  <si>
    <t>6659059688</t>
  </si>
  <si>
    <t>1026602962660</t>
  </si>
  <si>
    <t>Общество с ограниченной ответственностью "ЦКС-Ст", г. Екатеринбург</t>
  </si>
  <si>
    <t>6660121267</t>
  </si>
  <si>
    <t>1026604935917</t>
  </si>
  <si>
    <t>Общество с ограниченной ответственностью "ЭЛЕКТРОСЕТИ", г. Екатеринбург</t>
  </si>
  <si>
    <t>6686060918</t>
  </si>
  <si>
    <t>1156686002670</t>
  </si>
  <si>
    <t>Общество с ограниченной ответственностью "Электросетевая компания "РОСТ", г. Екатеринбург</t>
  </si>
  <si>
    <t>6685079602</t>
  </si>
  <si>
    <t>1146685039610</t>
  </si>
  <si>
    <t>Общество с ограниченной ответственностью "Электросетевая компания", п.Шаля</t>
  </si>
  <si>
    <t>6625045454</t>
  </si>
  <si>
    <t>1076625004830</t>
  </si>
  <si>
    <t>Общество с ограниченной ответственностью "Электросети БН-800", г. Заречный</t>
  </si>
  <si>
    <t>6639018690</t>
  </si>
  <si>
    <t>663901001</t>
  </si>
  <si>
    <t>1086639001536</t>
  </si>
  <si>
    <t>Общество с ограниченной ответственностью "Энергоплюс", г.Екатеринбург</t>
  </si>
  <si>
    <t>6658482996</t>
  </si>
  <si>
    <t>1169658018650</t>
  </si>
  <si>
    <t>Общество с ограниченной ответственностью "Энергоснабжающая компания", г.Екатеринбург</t>
  </si>
  <si>
    <t>6673092454</t>
  </si>
  <si>
    <t>1026605613011</t>
  </si>
  <si>
    <t>Общество с ограниченной ответственностью "Энерготранзит", г. Нижний Тагил</t>
  </si>
  <si>
    <t>6623074185</t>
  </si>
  <si>
    <t>1106623007589</t>
  </si>
  <si>
    <t>Общество с ограниченной ответственностью "Энергоуправление", г. Асбест</t>
  </si>
  <si>
    <t>6603023425</t>
  </si>
  <si>
    <t>1106603000162</t>
  </si>
  <si>
    <t>Общество с ограниченной ответственностью "Энергошаля", г. Екатеринбург</t>
  </si>
  <si>
    <t>6657003023</t>
  </si>
  <si>
    <t>1026601509110</t>
  </si>
  <si>
    <t>Общество с ограниченной ответственностью "Юг-Энергосервис", г.Екатеринбург</t>
  </si>
  <si>
    <t>6674120383</t>
  </si>
  <si>
    <t>1036605215404</t>
  </si>
  <si>
    <t>Общество с ограниченной ответственностью «Сетевая компания «Солнечный»</t>
  </si>
  <si>
    <t>6671014411</t>
  </si>
  <si>
    <t>1156658031727</t>
  </si>
  <si>
    <t>Общество с ограниченной ответственностью «УВЗ-ЭНЕРГО», г.Нижний Тагил</t>
  </si>
  <si>
    <t>6623025131</t>
  </si>
  <si>
    <t>1056601274894</t>
  </si>
  <si>
    <t>Оренбургский филиал АО "ЭнергосбыТ Плюс"</t>
  </si>
  <si>
    <t>561243001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</si>
  <si>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</si>
  <si>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</si>
  <si>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</si>
  <si>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5087746570830</t>
  </si>
  <si>
    <t>Открытое акционерное общество "Богдановичская генерирующая компания", г. Богданович</t>
  </si>
  <si>
    <t>6633016739</t>
  </si>
  <si>
    <t>1106633000429</t>
  </si>
  <si>
    <t>Открытое акционерное общество "Завод бурового и металлургического оборудования", г.Екатеринбург</t>
  </si>
  <si>
    <t>6659000860</t>
  </si>
  <si>
    <t>1026602954003</t>
  </si>
  <si>
    <t>Открытое акционерное общество "Малышевское рудоуправление", п.Малышева</t>
  </si>
  <si>
    <t>6603003813</t>
  </si>
  <si>
    <t>1026600626612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</si>
  <si>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</si>
  <si>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</si>
  <si>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1026604937677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</si>
  <si>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</si>
  <si>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</si>
  <si>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1026605631216</t>
  </si>
  <si>
    <t>Открытое акционерное общество "Оборонэнергосбыт" филиал "Уральский"</t>
  </si>
  <si>
    <t>667243002</t>
  </si>
  <si>
    <t>/Электроэнергетика/Сбыт ЭЭ/Нерегулируемый сбыт :: /Электроэнергетика/Сбыт ЭЭ/ГП</t>
  </si>
  <si>
    <t>Открытое акционерное общество "Режевская электросетевая компания", г.Реж</t>
  </si>
  <si>
    <t>6628011982</t>
  </si>
  <si>
    <t>662801001</t>
  </si>
  <si>
    <t>1046601762195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</si>
  <si>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</si>
  <si>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</si>
  <si>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</si>
  <si>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</si>
  <si>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</si>
  <si>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</si>
  <si>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</si>
  <si>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1026605392780</t>
  </si>
  <si>
    <t>Открытое акционерное общество "Святогор", г.Красноуральск</t>
  </si>
  <si>
    <t>6618000220</t>
  </si>
  <si>
    <t>1026601213980</t>
  </si>
  <si>
    <t>Открытое акционерное общество "Севуралбокситруда", г.Североуральск</t>
  </si>
  <si>
    <t>6631001159</t>
  </si>
  <si>
    <t>1026601801324</t>
  </si>
  <si>
    <t>Открытое акционерное общество "Сухоложский огнеупорный завод", г.Сухой Лог</t>
  </si>
  <si>
    <t>6633000665</t>
  </si>
  <si>
    <t>1026601871207</t>
  </si>
  <si>
    <t>Открытое акционерное общество "ТИЗОЛ", г. Нижняя Тура</t>
  </si>
  <si>
    <t>6624002881</t>
  </si>
  <si>
    <t>1026601483886</t>
  </si>
  <si>
    <t>Открытое акционерное общество "Уралбурмаш", п.Верхние Серги</t>
  </si>
  <si>
    <t>6646000133</t>
  </si>
  <si>
    <t>661901001</t>
  </si>
  <si>
    <t>1026602051717</t>
  </si>
  <si>
    <t>Открытое акционерное общество "Уральская фольга", г.Михайловск</t>
  </si>
  <si>
    <t>6646010043</t>
  </si>
  <si>
    <t>664601001</t>
  </si>
  <si>
    <t>1036602271386</t>
  </si>
  <si>
    <t>Открытое акционерное общество "Уральский трубный завод", г.Первоуральск</t>
  </si>
  <si>
    <t>6625005042</t>
  </si>
  <si>
    <t>1026601502740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</si>
  <si>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</si>
  <si>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</si>
  <si>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1026605777736</t>
  </si>
  <si>
    <t>Открытое акционерное общество Химическая компания "НИТОН", г. Екатеринбург</t>
  </si>
  <si>
    <t>6672145495</t>
  </si>
  <si>
    <t>1026605403703</t>
  </si>
  <si>
    <t>ПАО "Уралхиммаш", г.Екатеринбург</t>
  </si>
  <si>
    <t>6664013880</t>
  </si>
  <si>
    <t>1026605781290</t>
  </si>
  <si>
    <t>ПАО "ФСК ЕЭС"</t>
  </si>
  <si>
    <t>4716016979</t>
  </si>
  <si>
    <t>1024701893336</t>
  </si>
  <si>
    <t>997450001</t>
  </si>
  <si>
    <t>Публичное акционерное общество "Аэропорт Кольцово", г. Екатеринбург</t>
  </si>
  <si>
    <t>6608000446</t>
  </si>
  <si>
    <t>1026605419202</t>
  </si>
  <si>
    <t>Публичное акционерное общество "Ключевский завод ферросплавов", п.Двуреченск</t>
  </si>
  <si>
    <t>6652002273</t>
  </si>
  <si>
    <t>1026602174103</t>
  </si>
  <si>
    <t>Публичное акционерное общество "Корпорация ВСМПО-АВИСМА", г. Верхняя Салда</t>
  </si>
  <si>
    <t>6607000556</t>
  </si>
  <si>
    <t>1026600784011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</si>
  <si>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</si>
  <si>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</si>
  <si>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1026605624451</t>
  </si>
  <si>
    <t>Публичное акционерное общество "Надеждинский металлургический завод", г.Серов</t>
  </si>
  <si>
    <t>6632004667</t>
  </si>
  <si>
    <t>668001001</t>
  </si>
  <si>
    <t>1026601814799</t>
  </si>
  <si>
    <t>Публичное акционерное общество "Т Плюс", Красногорский район Московской области</t>
  </si>
  <si>
    <t>6315376946</t>
  </si>
  <si>
    <t>502401001</t>
  </si>
  <si>
    <t>1056315070350</t>
  </si>
  <si>
    <t>Публичное акционерное общество "Уральский завод резиновых технических изделий", г.Екатеринбург</t>
  </si>
  <si>
    <t>6664002550</t>
  </si>
  <si>
    <t>1026605777703</t>
  </si>
  <si>
    <t>Публичное акционерное общество "Энел Россия", г. Москва</t>
  </si>
  <si>
    <t>6671156423</t>
  </si>
  <si>
    <t>1046604013257</t>
  </si>
  <si>
    <t>Публичное акционерное общество "Энел Россия", г.Москва - филиал Рефтинская ГРЭС</t>
  </si>
  <si>
    <t>660302001</t>
  </si>
  <si>
    <t>Публичное акционерное общество "Энел Россия", г.Москва - филиал Среднеуральская ГРЭС</t>
  </si>
  <si>
    <t>660602001</t>
  </si>
  <si>
    <t>Свердловский филиал ООО "ЕЭС-Гарант"</t>
  </si>
  <si>
    <t>Свердловский филиал ООО "ЕЭС.Гарант"</t>
  </si>
  <si>
    <t>5024104671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</si>
  <si>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</si>
  <si>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</si>
  <si>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</si>
  <si>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1026604939855</t>
  </si>
  <si>
    <t>/Электроэнергетика/Передача ЭЭ/РСО :: /Электроэнергетика/Производство ЭЭ/Некомбинированная выработка</t>
  </si>
  <si>
    <t>Федеральное государственное унитарное предприятие "Комбинат "Электрохимприбор", г.Лесной</t>
  </si>
  <si>
    <t>6630002336</t>
  </si>
  <si>
    <t>1026601766950</t>
  </si>
  <si>
    <t>Филиал "Свердловский" ПАО "Т Плюс"</t>
  </si>
  <si>
    <t>667143001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</si>
  <si>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</si>
  <si>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</si>
  <si>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</si>
  <si>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</si>
  <si>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Филиал ООО "Металлэнергофинанс" в г.Нижний Тагил</t>
  </si>
  <si>
    <t>662343001</t>
  </si>
  <si>
    <t>Филиал ПАО "ОГК-2" - Серовская ГРЭС, г. Серов</t>
  </si>
  <si>
    <t>2607018122</t>
  </si>
  <si>
    <t>663202001</t>
  </si>
  <si>
    <t>1052600002180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</si>
  <si>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</si>
  <si>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</si>
  <si>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МР</t>
  </si>
  <si>
    <t>МО</t>
  </si>
  <si>
    <t>Тип МО</t>
  </si>
  <si>
    <t>Имя диапазона</t>
  </si>
  <si>
    <t>Арамильский городской округ</t>
  </si>
  <si>
    <t>65729000</t>
  </si>
  <si>
    <t>городской округ</t>
  </si>
  <si>
    <t>MO_LIST_1</t>
  </si>
  <si>
    <t>Артемовский городской округ</t>
  </si>
  <si>
    <t>65703000</t>
  </si>
  <si>
    <t>MO_LIST_2</t>
  </si>
  <si>
    <t>Артинский городской округ</t>
  </si>
  <si>
    <t>65704000</t>
  </si>
  <si>
    <t>MO_LIST_3</t>
  </si>
  <si>
    <t>Асбестовский городской округ</t>
  </si>
  <si>
    <t>65730000</t>
  </si>
  <si>
    <t>MO_LIST_4</t>
  </si>
  <si>
    <t>Ачитский городской округ</t>
  </si>
  <si>
    <t>65705000</t>
  </si>
  <si>
    <t>MO_LIST_5</t>
  </si>
  <si>
    <t>Байкаловский муниципальный район</t>
  </si>
  <si>
    <t>Баженовское сельское поселение</t>
  </si>
  <si>
    <t>65608405</t>
  </si>
  <si>
    <t>сельское поселение</t>
  </si>
  <si>
    <t>MO_LIST_6</t>
  </si>
  <si>
    <t>65608000</t>
  </si>
  <si>
    <t>муниципальный район</t>
  </si>
  <si>
    <t>Белоярский городской округ</t>
  </si>
  <si>
    <t>MO_LIST_7</t>
  </si>
  <si>
    <t>Байкаловское сельское поселение</t>
  </si>
  <si>
    <t>65608406</t>
  </si>
  <si>
    <t>Березовский городской округ</t>
  </si>
  <si>
    <t>MO_LIST_8</t>
  </si>
  <si>
    <t>Краснополянское сельское поселение</t>
  </si>
  <si>
    <t>65608425</t>
  </si>
  <si>
    <t>Бисертский городской округ</t>
  </si>
  <si>
    <t>MO_LIST_9</t>
  </si>
  <si>
    <t>65706000</t>
  </si>
  <si>
    <t>Верхнесалдинский городской округ</t>
  </si>
  <si>
    <t>MO_LIST_10</t>
  </si>
  <si>
    <t>65731000</t>
  </si>
  <si>
    <t>Волчанский городской округ</t>
  </si>
  <si>
    <t>MO_LIST_11</t>
  </si>
  <si>
    <t>65759000</t>
  </si>
  <si>
    <t>Гаринский городской округ</t>
  </si>
  <si>
    <t>MO_LIST_12</t>
  </si>
  <si>
    <t>65708000</t>
  </si>
  <si>
    <t>Горноуральский городской округ</t>
  </si>
  <si>
    <t>MO_LIST_13</t>
  </si>
  <si>
    <t>65735000</t>
  </si>
  <si>
    <t>Городской округ "Город Лесной"</t>
  </si>
  <si>
    <t>MO_LIST_14</t>
  </si>
  <si>
    <t>65710000</t>
  </si>
  <si>
    <t>Ивдельский городской округ</t>
  </si>
  <si>
    <t>MO_LIST_15</t>
  </si>
  <si>
    <t>65717000</t>
  </si>
  <si>
    <t>Ирбитское муниципальное образование</t>
  </si>
  <si>
    <t>MO_LIST_16</t>
  </si>
  <si>
    <t>65749000</t>
  </si>
  <si>
    <t>Каменский городской округ</t>
  </si>
  <si>
    <t>MO_LIST_17</t>
  </si>
  <si>
    <t>65738000</t>
  </si>
  <si>
    <t>Камышловский городской округ</t>
  </si>
  <si>
    <t>MO_LIST_18</t>
  </si>
  <si>
    <t>65711000</t>
  </si>
  <si>
    <t>Качканарский городской округ</t>
  </si>
  <si>
    <t>MO_LIST_19</t>
  </si>
  <si>
    <t>65712000</t>
  </si>
  <si>
    <t>Кировградский городской округ</t>
  </si>
  <si>
    <t>MO_LIST_20</t>
  </si>
  <si>
    <t>65741000</t>
  </si>
  <si>
    <t>Кушвинский городской округ</t>
  </si>
  <si>
    <t>MO_LIST_21</t>
  </si>
  <si>
    <t>65743000</t>
  </si>
  <si>
    <t>Малышевский городской округ</t>
  </si>
  <si>
    <t>MO_LIST_22</t>
  </si>
  <si>
    <t>65744000</t>
  </si>
  <si>
    <t>Махнёвское муниципальное образование</t>
  </si>
  <si>
    <t>MO_LIST_23</t>
  </si>
  <si>
    <t>65748000</t>
  </si>
  <si>
    <t>Невьянский городской округ</t>
  </si>
  <si>
    <t>MO_LIST_24</t>
  </si>
  <si>
    <t>65762000</t>
  </si>
  <si>
    <t>Нижнесергинский муниципальный район</t>
  </si>
  <si>
    <t>MO_LIST_25</t>
  </si>
  <si>
    <t>65769000</t>
  </si>
  <si>
    <t>Нижнетуринский городской округ</t>
  </si>
  <si>
    <t>MO_LIST_26</t>
  </si>
  <si>
    <t>65714000</t>
  </si>
  <si>
    <t>Новолялинский городской округ</t>
  </si>
  <si>
    <t>MO_LIST_27</t>
  </si>
  <si>
    <t>Дружининское городское поселение</t>
  </si>
  <si>
    <t>65628174</t>
  </si>
  <si>
    <t>городское поселение, в состав которого входит поселок</t>
  </si>
  <si>
    <t>Новоуральский городской округ</t>
  </si>
  <si>
    <t>MO_LIST_28</t>
  </si>
  <si>
    <t>Кленовское сельское поселение</t>
  </si>
  <si>
    <t>65628420</t>
  </si>
  <si>
    <t>Полевской городской округ</t>
  </si>
  <si>
    <t>MO_LIST_29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</si>
  <si>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</si>
  <si>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</si>
  <si>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</si>
  <si>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Пышминский городской округ</t>
  </si>
  <si>
    <t>MO_LIST_30</t>
  </si>
  <si>
    <t>65628000</t>
  </si>
  <si>
    <t>Режевской городской округ</t>
  </si>
  <si>
    <t>MO_LIST_31</t>
  </si>
  <si>
    <t>Нижнесергинское городское поселение</t>
  </si>
  <si>
    <t>65628101</t>
  </si>
  <si>
    <t>Североуральский городской округ</t>
  </si>
  <si>
    <t>MO_LIST_32</t>
  </si>
  <si>
    <t>городское поселение Верхние Серги</t>
  </si>
  <si>
    <t>65628163</t>
  </si>
  <si>
    <t>Серовский городской округ</t>
  </si>
  <si>
    <t>MO_LIST_33</t>
  </si>
  <si>
    <t>муниципальное образование рабочий поселок Атиг</t>
  </si>
  <si>
    <t>65628154</t>
  </si>
  <si>
    <t>Слободо-Туринский муниципальный район</t>
  </si>
  <si>
    <t>MO_LIST_34</t>
  </si>
  <si>
    <t>65715000</t>
  </si>
  <si>
    <t>Сосьвинский городской округ</t>
  </si>
  <si>
    <t>MO_LIST_35</t>
  </si>
  <si>
    <t>65716000</t>
  </si>
  <si>
    <t>Сысертский городской округ</t>
  </si>
  <si>
    <t>MO_LIST_36</t>
  </si>
  <si>
    <t>65752000</t>
  </si>
  <si>
    <t>Таборинский муниципальный район</t>
  </si>
  <si>
    <t>MO_LIST_37</t>
  </si>
  <si>
    <t>65754000</t>
  </si>
  <si>
    <t>Тавдинский городской округ</t>
  </si>
  <si>
    <t>MO_LIST_38</t>
  </si>
  <si>
    <t>65718000</t>
  </si>
  <si>
    <t>Талицкий городской округ</t>
  </si>
  <si>
    <t>MO_LIST_39</t>
  </si>
  <si>
    <t>65720000</t>
  </si>
  <si>
    <t>Тугулымский городской округ</t>
  </si>
  <si>
    <t>MO_LIST_40</t>
  </si>
  <si>
    <t>65755000</t>
  </si>
  <si>
    <t>Туринский городской округ</t>
  </si>
  <si>
    <t>MO_LIST_41</t>
  </si>
  <si>
    <t>65756000</t>
  </si>
  <si>
    <t>Шалинский городской округ</t>
  </si>
  <si>
    <t>MO_LIST_42</t>
  </si>
  <si>
    <t>Ницинское сельское поселение</t>
  </si>
  <si>
    <t>65639440</t>
  </si>
  <si>
    <t>город Каменск-Уральский</t>
  </si>
  <si>
    <t>MO_LIST_43</t>
  </si>
  <si>
    <t>Сладковское сельское поселение</t>
  </si>
  <si>
    <t>65639455</t>
  </si>
  <si>
    <t>город Нижний Тагил</t>
  </si>
  <si>
    <t>MO_LIST_44</t>
  </si>
  <si>
    <t>65639000</t>
  </si>
  <si>
    <t>городской округ Богданович</t>
  </si>
  <si>
    <t>MO_LIST_45</t>
  </si>
  <si>
    <t>Слободо-Туринское сельское поселение</t>
  </si>
  <si>
    <t>65639460</t>
  </si>
  <si>
    <t>городской округ Верх-Нейвинский</t>
  </si>
  <si>
    <t>MO_LIST_46</t>
  </si>
  <si>
    <t>Усть-Ницинское сельское поселение</t>
  </si>
  <si>
    <t>65639470</t>
  </si>
  <si>
    <t>городской округ Верхнее Дуброво</t>
  </si>
  <si>
    <t>MO_LIST_47</t>
  </si>
  <si>
    <t>65721000</t>
  </si>
  <si>
    <t>городской округ Верхний Тагил</t>
  </si>
  <si>
    <t>MO_LIST_48</t>
  </si>
  <si>
    <t>65722000</t>
  </si>
  <si>
    <t>городской округ Верхняя Пышма</t>
  </si>
  <si>
    <t>MO_LIST_49</t>
  </si>
  <si>
    <t>Кузнецовское сельское поселение</t>
  </si>
  <si>
    <t>65645415</t>
  </si>
  <si>
    <t>городской округ Верхняя Тура</t>
  </si>
  <si>
    <t>MO_LIST_50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</si>
  <si>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</si>
  <si>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</si>
  <si>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</si>
  <si>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городской округ Верхотурский</t>
  </si>
  <si>
    <t>MO_LIST_51</t>
  </si>
  <si>
    <t>65645000</t>
  </si>
  <si>
    <t>городской округ Дегтярск</t>
  </si>
  <si>
    <t>MO_LIST_52</t>
  </si>
  <si>
    <t>Таборинское сельское поселение</t>
  </si>
  <si>
    <t>65645440</t>
  </si>
  <si>
    <t>городской округ ЗАТО Свободный</t>
  </si>
  <si>
    <t>MO_LIST_53</t>
  </si>
  <si>
    <t>Унже-Павинское сельское поселение</t>
  </si>
  <si>
    <t>65645450</t>
  </si>
  <si>
    <t>городской округ Заречный</t>
  </si>
  <si>
    <t>MO_LIST_54</t>
  </si>
  <si>
    <t>65723000</t>
  </si>
  <si>
    <t>городской округ Карпинск</t>
  </si>
  <si>
    <t>MO_LIST_55</t>
  </si>
  <si>
    <t>65724000</t>
  </si>
  <si>
    <t>городской округ Краснотурьинск</t>
  </si>
  <si>
    <t>MO_LIST_56</t>
  </si>
  <si>
    <t>65725000</t>
  </si>
  <si>
    <t>городской округ Красноуральск</t>
  </si>
  <si>
    <t>MO_LIST_57</t>
  </si>
  <si>
    <t>65726000</t>
  </si>
  <si>
    <t>городской округ Красноуфимск</t>
  </si>
  <si>
    <t>MO_LIST_58</t>
  </si>
  <si>
    <t>65727000</t>
  </si>
  <si>
    <t>городской округ Нижняя Салда</t>
  </si>
  <si>
    <t>MO_LIST_59</t>
  </si>
  <si>
    <t>65740000</t>
  </si>
  <si>
    <t>городской округ Пелым</t>
  </si>
  <si>
    <t>MO_LIST_60</t>
  </si>
  <si>
    <t>65751000</t>
  </si>
  <si>
    <t>MO_LIST_61</t>
  </si>
  <si>
    <t>65707000</t>
  </si>
  <si>
    <t>городской округ Ревда</t>
  </si>
  <si>
    <t>MO_LIST_62</t>
  </si>
  <si>
    <t>65761000</t>
  </si>
  <si>
    <t>городской округ Рефтинский</t>
  </si>
  <si>
    <t>MO_LIST_63</t>
  </si>
  <si>
    <t>65760000</t>
  </si>
  <si>
    <t>городской округ Среднеуральск</t>
  </si>
  <si>
    <t>MO_LIST_64</t>
  </si>
  <si>
    <t>65733000</t>
  </si>
  <si>
    <t>городской округ Староуткинск</t>
  </si>
  <si>
    <t>MO_LIST_65</t>
  </si>
  <si>
    <t>65732000</t>
  </si>
  <si>
    <t>городской округ Сухой Лог</t>
  </si>
  <si>
    <t>MO_LIST_66</t>
  </si>
  <si>
    <t>65734000</t>
  </si>
  <si>
    <t>муниципальное образование «поселок Уральский»</t>
  </si>
  <si>
    <t>MO_LIST_67</t>
  </si>
  <si>
    <t>65709000</t>
  </si>
  <si>
    <t>муниципальное образование Алапаевское</t>
  </si>
  <si>
    <t>MO_LIST_68</t>
  </si>
  <si>
    <t>65736000</t>
  </si>
  <si>
    <t>муниципальное образование Камышловский муниципальный район</t>
  </si>
  <si>
    <t>MO_LIST_69</t>
  </si>
  <si>
    <t>65765000</t>
  </si>
  <si>
    <t>муниципальное образование Красноуфимский округ</t>
  </si>
  <si>
    <t>MO_LIST_70</t>
  </si>
  <si>
    <t>65737000</t>
  </si>
  <si>
    <t>муниципальное образование город Алапаевск</t>
  </si>
  <si>
    <t>MO_LIST_71</t>
  </si>
  <si>
    <t>65742000</t>
  </si>
  <si>
    <t>муниципальное образование город Екатеринбург</t>
  </si>
  <si>
    <t>MO_LIST_72</t>
  </si>
  <si>
    <t>65745000</t>
  </si>
  <si>
    <t>муниципальное образование город Ирбит</t>
  </si>
  <si>
    <t>MO_LIST_73</t>
  </si>
  <si>
    <t>65746000</t>
  </si>
  <si>
    <t>65747000</t>
  </si>
  <si>
    <t>65750000</t>
  </si>
  <si>
    <t>65764000</t>
  </si>
  <si>
    <t>65719000</t>
  </si>
  <si>
    <t>65763000</t>
  </si>
  <si>
    <t>65757000</t>
  </si>
  <si>
    <t>65766000</t>
  </si>
  <si>
    <t>65758000</t>
  </si>
  <si>
    <t>65767000</t>
  </si>
  <si>
    <t>65771000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</si>
  <si>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</si>
  <si>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</si>
  <si>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</si>
  <si>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</si>
  <si>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</si>
  <si>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</si>
  <si>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</si>
  <si>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</si>
  <si>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</si>
  <si>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</si>
  <si>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65623000</t>
  </si>
  <si>
    <t>65713000</t>
  </si>
  <si>
    <t>65728000</t>
  </si>
  <si>
    <t>65701000</t>
  </si>
  <si>
    <t>65739000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</si>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</sst>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dd\.mm\.yyyy"/>
    <numFmt numFmtId="167" formatCode="0.00000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200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6" fillId="0" borderId="0" xfId="0" applyNumberFormat="1" applyFont="1" applyAlignment="1">
      <alignment wrapText="1"/>
    </xf>
    <xf numFmtId="0" fontId="7" fillId="0" borderId="0" xfId="0" applyNumberFormat="1" applyFont="1"/>
    <xf numFmtId="0" fontId="8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vertical="top" wrapText="1"/>
    </xf>
    <xf numFmtId="0" fontId="9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10" fillId="0" borderId="0" xfId="0" applyNumberFormat="1" applyFont="1"/>
    <xf numFmtId="0" fontId="10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wrapText="1"/>
    </xf>
    <xf numFmtId="0" fontId="10" fillId="0" borderId="2" xfId="0" applyNumberFormat="1" applyFont="1" applyBorder="1" applyAlignment="1">
      <alignment horizontal="left" vertical="center" wrapText="1"/>
    </xf>
    <xf numFmtId="0" fontId="11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horizontal="left" vertical="center" wrapText="1"/>
    </xf>
    <xf numFmtId="0" fontId="12" fillId="0" borderId="0" xfId="0" applyNumberFormat="1" applyFont="1"/>
    <xf numFmtId="0" fontId="12" fillId="0" borderId="2" xfId="0" applyNumberFormat="1" applyFont="1" applyBorder="1" applyAlignment="1">
      <alignment wrapText="1"/>
    </xf>
    <xf numFmtId="0" fontId="12" fillId="0" borderId="0" xfId="0" applyNumberFormat="1" applyFont="1" applyAlignment="1">
      <alignment wrapText="1"/>
    </xf>
    <xf numFmtId="0" fontId="13" fillId="3" borderId="3" xfId="0" applyNumberFormat="1" applyFont="1" applyFill="1" applyBorder="1" applyAlignment="1">
      <alignment horizontal="center" vertical="center" wrapText="1"/>
    </xf>
    <xf numFmtId="0" fontId="13" fillId="4" borderId="3" xfId="0" applyNumberFormat="1" applyFont="1" applyFill="1" applyBorder="1" applyAlignment="1">
      <alignment horizontal="center" vertical="center" wrapText="1"/>
    </xf>
    <xf numFmtId="0" fontId="13" fillId="5" borderId="3" xfId="0" applyNumberFormat="1" applyFont="1" applyFill="1" applyBorder="1" applyAlignment="1">
      <alignment horizontal="center" vertical="center" wrapText="1"/>
    </xf>
    <xf numFmtId="0" fontId="13" fillId="6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wrapText="1"/>
    </xf>
    <xf numFmtId="0" fontId="5" fillId="0" borderId="5" xfId="0" applyNumberFormat="1" applyFont="1" applyBorder="1" applyAlignment="1">
      <alignment wrapText="1"/>
    </xf>
    <xf numFmtId="0" fontId="5" fillId="0" borderId="5" xfId="0" applyNumberFormat="1" applyFont="1" applyBorder="1" applyAlignment="1">
      <alignment vertical="center" wrapText="1"/>
    </xf>
    <xf numFmtId="0" fontId="14" fillId="0" borderId="0" xfId="0" applyNumberFormat="1" applyFont="1"/>
    <xf numFmtId="0" fontId="15" fillId="0" borderId="0" xfId="0" applyNumberFormat="1" applyFont="1" applyAlignment="1">
      <alignment horizontal="left" vertical="center" indent="4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6" fillId="0" borderId="0" xfId="0" applyNumberFormat="1" applyFont="1"/>
    <xf numFmtId="0" fontId="16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center" wrapText="1"/>
    </xf>
    <xf numFmtId="0" fontId="1" fillId="5" borderId="3" xfId="0" applyNumberFormat="1" applyFont="1" applyFill="1" applyBorder="1" applyAlignment="1">
      <alignment horizontal="left" vertical="center" wrapText="1" inden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7" fillId="0" borderId="0" xfId="0" applyNumberFormat="1" applyFont="1"/>
    <xf numFmtId="0" fontId="17" fillId="0" borderId="3" xfId="0" applyNumberFormat="1" applyFont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7" borderId="0" xfId="0" applyNumberFormat="1" applyFont="1" applyFill="1" applyAlignment="1">
      <alignment vertical="center" wrapText="1"/>
    </xf>
    <xf numFmtId="0" fontId="1" fillId="7" borderId="1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horizontal="right" vertical="top" indent="1"/>
    </xf>
    <xf numFmtId="0" fontId="1" fillId="0" borderId="0" xfId="0" applyNumberFormat="1" applyFont="1" applyAlignment="1">
      <alignment horizontal="right" vertical="center" wrapText="1" indent="1"/>
    </xf>
    <xf numFmtId="0" fontId="1" fillId="0" borderId="0" xfId="0" applyNumberFormat="1" applyFont="1" applyAlignment="1">
      <alignment vertical="top"/>
    </xf>
    <xf numFmtId="0" fontId="16" fillId="0" borderId="0" xfId="0" applyNumberFormat="1" applyFont="1" applyAlignment="1">
      <alignment vertical="center" wrapText="1"/>
    </xf>
    <xf numFmtId="0" fontId="17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8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1" fillId="0" borderId="0" xfId="0" applyNumberFormat="1" applyFont="1"/>
    <xf numFmtId="0" fontId="1" fillId="5" borderId="7" xfId="0" applyNumberFormat="1" applyFont="1" applyFill="1" applyBorder="1" applyAlignment="1">
      <alignment horizontal="left" vertical="center" wrapText="1" indent="1"/>
    </xf>
    <xf numFmtId="0" fontId="16" fillId="0" borderId="0" xfId="0" applyNumberFormat="1" applyFont="1"/>
    <xf numFmtId="0" fontId="1" fillId="0" borderId="0" xfId="0" applyNumberFormat="1" applyFont="1"/>
    <xf numFmtId="0" fontId="1" fillId="6" borderId="3" xfId="0" applyNumberFormat="1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NumberFormat="1" applyFont="1"/>
    <xf numFmtId="0" fontId="2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NumberFormat="1" applyFont="1" applyAlignment="1">
      <alignment vertical="center"/>
    </xf>
    <xf numFmtId="49" fontId="19" fillId="0" borderId="0" xfId="0" applyNumberFormat="1" applyFont="1"/>
    <xf numFmtId="0" fontId="19" fillId="0" borderId="0" xfId="0" applyNumberFormat="1" applyFont="1"/>
    <xf numFmtId="0" fontId="19" fillId="0" borderId="0" xfId="0" applyNumberFormat="1" applyFont="1"/>
    <xf numFmtId="0" fontId="21" fillId="0" borderId="8" xfId="2" applyNumberFormat="1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NumberFormat="1" applyFont="1" applyFill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0" xfId="0" applyNumberFormat="1" applyFont="1" applyAlignment="1">
      <alignment horizontal="center" vertical="center" wrapText="1"/>
    </xf>
    <xf numFmtId="0" fontId="16" fillId="0" borderId="5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horizontal="left" vertical="center" wrapText="1" indent="1"/>
    </xf>
    <xf numFmtId="0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NumberFormat="1" applyFont="1"/>
    <xf numFmtId="0" fontId="23" fillId="8" borderId="7" xfId="0" applyNumberFormat="1" applyFont="1" applyFill="1" applyBorder="1" applyAlignment="1">
      <alignment horizontal="left" vertical="center" wrapText="1" inden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1"/>
    </xf>
    <xf numFmtId="0" fontId="3" fillId="0" borderId="7" xfId="0" applyNumberFormat="1" applyFont="1" applyBorder="1" applyAlignment="1">
      <alignment horizontal="right" vertical="center" indent="1"/>
    </xf>
    <xf numFmtId="0" fontId="3" fillId="0" borderId="9" xfId="0" applyNumberFormat="1" applyFont="1" applyBorder="1"/>
    <xf numFmtId="0" fontId="19" fillId="0" borderId="0" xfId="0" applyNumberFormat="1" applyFont="1" applyAlignment="1">
      <alignment vertical="center" wrapText="1"/>
    </xf>
    <xf numFmtId="0" fontId="19" fillId="0" borderId="0" xfId="0" applyNumberFormat="1" applyFont="1" applyAlignment="1">
      <alignment vertical="center"/>
    </xf>
    <xf numFmtId="0" fontId="19" fillId="0" borderId="0" xfId="0" applyNumberFormat="1" applyFont="1"/>
    <xf numFmtId="0" fontId="24" fillId="9" borderId="0" xfId="0" applyNumberFormat="1" applyFont="1" applyFill="1" applyAlignment="1">
      <alignment horizontal="center" vertical="center"/>
    </xf>
    <xf numFmtId="0" fontId="19" fillId="10" borderId="0" xfId="0" applyNumberFormat="1" applyFont="1" applyFill="1" applyAlignment="1">
      <alignment vertical="center"/>
    </xf>
    <xf numFmtId="0" fontId="19" fillId="10" borderId="0" xfId="0" applyNumberFormat="1" applyFont="1" applyFill="1" applyAlignment="1">
      <alignment horizontal="right" vertical="center"/>
    </xf>
    <xf numFmtId="0" fontId="19" fillId="10" borderId="0" xfId="0" applyNumberFormat="1" applyFont="1" applyFill="1" applyAlignment="1">
      <alignment horizontal="center" vertical="center"/>
    </xf>
    <xf numFmtId="0" fontId="25" fillId="10" borderId="0" xfId="0" applyNumberFormat="1" applyFont="1" applyFill="1" applyAlignment="1">
      <alignment vertical="center"/>
    </xf>
    <xf numFmtId="0" fontId="19" fillId="10" borderId="0" xfId="0" applyNumberFormat="1" applyFont="1" applyFill="1" applyAlignment="1">
      <alignment horizontal="left" vertical="center"/>
    </xf>
    <xf numFmtId="0" fontId="19" fillId="11" borderId="0" xfId="0" applyNumberFormat="1" applyFont="1" applyFill="1" applyAlignment="1">
      <alignment vertical="center" wrapText="1"/>
    </xf>
    <xf numFmtId="0" fontId="19" fillId="10" borderId="0" xfId="0" applyNumberFormat="1" applyFont="1" applyFill="1" applyAlignment="1">
      <alignment vertical="center" wrapText="1"/>
    </xf>
    <xf numFmtId="0" fontId="26" fillId="0" borderId="0" xfId="0" applyNumberFormat="1" applyFont="1" applyAlignment="1">
      <alignment vertical="center"/>
    </xf>
    <xf numFmtId="0" fontId="26" fillId="10" borderId="0" xfId="0" applyNumberFormat="1" applyFont="1" applyFill="1" applyAlignment="1">
      <alignment vertical="center" wrapText="1"/>
    </xf>
    <xf numFmtId="0" fontId="26" fillId="0" borderId="0" xfId="0" applyNumberFormat="1" applyFont="1" applyAlignment="1">
      <alignment vertical="center" wrapText="1"/>
    </xf>
    <xf numFmtId="0" fontId="19" fillId="4" borderId="0" xfId="0" applyNumberFormat="1" applyFont="1" applyFill="1" applyAlignment="1">
      <alignment vertical="center"/>
    </xf>
    <xf numFmtId="0" fontId="3" fillId="4" borderId="0" xfId="0" applyNumberFormat="1" applyFont="1" applyFill="1"/>
    <xf numFmtId="0" fontId="1" fillId="5" borderId="3" xfId="0" applyNumberFormat="1" applyFont="1" applyFill="1" applyBorder="1" applyAlignment="1">
      <alignment horizontal="left" vertical="center" indent="1"/>
    </xf>
    <xf numFmtId="0" fontId="19" fillId="12" borderId="0" xfId="0" applyNumberFormat="1" applyFont="1" applyFill="1" applyAlignment="1">
      <alignment horizontal="right" vertical="center"/>
    </xf>
    <xf numFmtId="0" fontId="14" fillId="0" borderId="10" xfId="0" applyNumberFormat="1" applyFont="1" applyBorder="1"/>
    <xf numFmtId="0" fontId="1" fillId="0" borderId="0" xfId="0" applyNumberFormat="1" applyFont="1" applyAlignment="1">
      <alignment horizontal="center" vertical="center"/>
    </xf>
    <xf numFmtId="0" fontId="1" fillId="7" borderId="0" xfId="0" applyNumberFormat="1" applyFont="1" applyFill="1" applyAlignment="1">
      <alignment horizontal="right" vertical="center" wrapText="1" indent="1"/>
    </xf>
    <xf numFmtId="0" fontId="3" fillId="0" borderId="0" xfId="0" applyNumberFormat="1" applyFont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19" fillId="2" borderId="7" xfId="0" applyNumberFormat="1" applyFont="1" applyFill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NumberFormat="1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3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NumberFormat="1" applyFont="1" applyFill="1" applyBorder="1" applyAlignment="1">
      <alignment horizontal="left" vertical="center" indent="1"/>
    </xf>
    <xf numFmtId="0" fontId="27" fillId="0" borderId="14" xfId="1" applyNumberFormat="1" applyFont="1" applyBorder="1" applyAlignment="1">
      <alignment horizontal="left" vertical="center" wrapText="1" indent="1"/>
    </xf>
    <xf numFmtId="0" fontId="19" fillId="8" borderId="7" xfId="0" applyNumberFormat="1" applyFont="1" applyFill="1" applyBorder="1" applyAlignment="1">
      <alignment vertical="center" wrapText="1"/>
    </xf>
    <xf numFmtId="0" fontId="19" fillId="8" borderId="7" xfId="0" applyNumberFormat="1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4" borderId="7" xfId="0" applyNumberFormat="1" applyFont="1" applyFill="1" applyBorder="1" applyAlignment="1">
      <alignment horizontal="right" vertical="center"/>
    </xf>
    <xf numFmtId="0" fontId="19" fillId="14" borderId="7" xfId="0" applyNumberFormat="1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9" fillId="15" borderId="13" xfId="0" applyNumberFormat="1" applyFont="1" applyFill="1" applyBorder="1" applyAlignment="1">
      <alignment horizontal="center" vertical="center" wrapText="1"/>
    </xf>
    <xf numFmtId="0" fontId="19" fillId="15" borderId="15" xfId="0" applyNumberFormat="1" applyFont="1" applyFill="1" applyBorder="1" applyAlignment="1">
      <alignment horizontal="center" vertical="center" wrapText="1"/>
    </xf>
    <xf numFmtId="0" fontId="19" fillId="15" borderId="13" xfId="0" applyNumberFormat="1" applyFont="1" applyFill="1" applyBorder="1" applyAlignment="1">
      <alignment vertical="center" wrapText="1"/>
    </xf>
    <xf numFmtId="0" fontId="30" fillId="0" borderId="0" xfId="0" applyNumberFormat="1" applyFont="1" applyAlignment="1">
      <alignment horizontal="center" vertical="center" wrapText="1"/>
    </xf>
    <xf numFmtId="0" fontId="30" fillId="0" borderId="7" xfId="0" applyNumberFormat="1" applyFont="1" applyBorder="1" applyAlignment="1">
      <alignment horizontal="left" vertical="center" wrapText="1" indent="1"/>
    </xf>
    <xf numFmtId="0" fontId="3" fillId="0" borderId="0" xfId="0" applyNumberFormat="1" applyFont="1"/>
    <xf numFmtId="0" fontId="0" fillId="14" borderId="0" xfId="0" applyNumberFormat="1" applyFont="1" applyFill="1"/>
    <xf numFmtId="165" fontId="0" fillId="0" borderId="0" xfId="0" applyNumberFormat="1" applyFont="1"/>
    <xf numFmtId="0" fontId="19" fillId="14" borderId="7" xfId="0" applyNumberFormat="1" applyFont="1" applyFill="1" applyBorder="1" applyAlignment="1">
      <alignment horizontal="left" vertical="center" wrapText="1" indent="1"/>
    </xf>
    <xf numFmtId="0" fontId="19" fillId="0" borderId="0" xfId="0" applyNumberFormat="1" applyFont="1"/>
    <xf numFmtId="49" fontId="28" fillId="0" borderId="0" xfId="0" applyNumberFormat="1" applyFont="1" applyAlignment="1">
      <alignment horizontal="center" vertical="top" wrapText="1"/>
    </xf>
    <xf numFmtId="0" fontId="19" fillId="13" borderId="7" xfId="1" applyNumberFormat="1" applyFont="1" applyFill="1" applyBorder="1" applyAlignment="1">
      <alignment horizontal="left" vertical="center" wrapText="1" indent="1"/>
    </xf>
    <xf numFmtId="0" fontId="19" fillId="4" borderId="7" xfId="1" applyNumberFormat="1" applyFont="1" applyFill="1" applyBorder="1" applyAlignment="1">
      <alignment horizontal="left" vertical="center" wrapText="1" indent="2"/>
    </xf>
    <xf numFmtId="49" fontId="19" fillId="0" borderId="7" xfId="1" applyNumberFormat="1" applyFont="1" applyBorder="1" applyAlignment="1">
      <alignment horizontal="center" vertical="center" wrapText="1"/>
    </xf>
    <xf numFmtId="164" fontId="19" fillId="5" borderId="7" xfId="0" applyNumberFormat="1" applyFont="1" applyFill="1" applyBorder="1" applyAlignment="1">
      <alignment horizontal="right"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left" vertical="center"/>
    </xf>
    <xf numFmtId="0" fontId="3" fillId="0" borderId="0" xfId="0" applyNumberFormat="1" applyFont="1"/>
    <xf numFmtId="0" fontId="0" fillId="0" borderId="0" xfId="0" applyNumberFormat="1" applyFont="1"/>
    <xf numFmtId="0" fontId="3" fillId="0" borderId="0" xfId="0" applyNumberFormat="1" applyFont="1"/>
    <xf numFmtId="0" fontId="19" fillId="0" borderId="0" xfId="0" applyNumberFormat="1" applyFont="1"/>
    <xf numFmtId="0" fontId="19" fillId="0" borderId="0" xfId="0" applyNumberFormat="1" applyFont="1"/>
    <xf numFmtId="0" fontId="19" fillId="0" borderId="0" xfId="0" applyNumberFormat="1" applyFont="1"/>
    <xf numFmtId="0" fontId="0" fillId="0" borderId="0" xfId="0" applyNumberFormat="1" applyFont="1"/>
    <xf numFmtId="0" fontId="3" fillId="0" borderId="0" xfId="0" applyNumberFormat="1" applyFont="1"/>
    <xf numFmtId="0" fontId="9" fillId="8" borderId="3" xfId="0" applyNumberFormat="1" applyFont="1" applyFill="1" applyBorder="1" applyAlignment="1">
      <alignment horizontal="right" vertical="center" wrapText="1" indent="1"/>
    </xf>
    <xf numFmtId="0" fontId="9" fillId="8" borderId="16" xfId="0" applyNumberFormat="1" applyFont="1" applyFill="1" applyBorder="1" applyAlignment="1">
      <alignment horizontal="right" vertical="center" wrapText="1" indent="1"/>
    </xf>
    <xf numFmtId="0" fontId="9" fillId="8" borderId="2" xfId="0" applyNumberFormat="1" applyFont="1" applyFill="1" applyBorder="1" applyAlignment="1">
      <alignment horizontal="right" vertical="center" wrapText="1" indent="1"/>
    </xf>
    <xf numFmtId="0" fontId="9" fillId="8" borderId="0" xfId="0" applyNumberFormat="1" applyFont="1" applyFill="1" applyAlignment="1">
      <alignment horizontal="right" vertical="center" wrapText="1" indent="1"/>
    </xf>
    <xf numFmtId="0" fontId="12" fillId="0" borderId="0" xfId="0" applyNumberFormat="1" applyFont="1" applyAlignment="1">
      <alignment vertical="center" wrapText="1"/>
    </xf>
    <xf numFmtId="0" fontId="9" fillId="8" borderId="17" xfId="0" applyNumberFormat="1" applyFont="1" applyFill="1" applyBorder="1" applyAlignment="1">
      <alignment horizontal="right" vertical="center" wrapText="1" indent="1"/>
    </xf>
    <xf numFmtId="0" fontId="9" fillId="8" borderId="4" xfId="0" applyNumberFormat="1" applyFont="1" applyFill="1" applyBorder="1" applyAlignment="1">
      <alignment horizontal="right" vertical="center" wrapText="1" indent="1"/>
    </xf>
    <xf numFmtId="0" fontId="9" fillId="8" borderId="5" xfId="0" applyNumberFormat="1" applyFont="1" applyFill="1" applyBorder="1" applyAlignment="1">
      <alignment horizontal="right" vertical="center" wrapText="1" indent="1"/>
    </xf>
    <xf numFmtId="0" fontId="12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center" wrapText="1"/>
    </xf>
    <xf numFmtId="0" fontId="9" fillId="14" borderId="7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0" xfId="0" applyNumberFormat="1" applyFont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top" wrapText="1" indent="1"/>
    </xf>
    <xf numFmtId="0" fontId="1" fillId="0" borderId="9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left" vertical="center" wrapText="1" indent="1"/>
    </xf>
    <xf numFmtId="0" fontId="1" fillId="0" borderId="9" xfId="0" applyNumberFormat="1" applyFont="1" applyBorder="1" applyAlignment="1">
      <alignment horizontal="left" vertical="center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horizontal="right" vertical="center" wrapText="1" indent="1"/>
    </xf>
    <xf numFmtId="0" fontId="9" fillId="7" borderId="13" xfId="0" applyNumberFormat="1" applyFont="1" applyFill="1" applyBorder="1" applyAlignment="1">
      <alignment horizontal="left" vertical="center" wrapText="1" indent="5"/>
    </xf>
    <xf numFmtId="0" fontId="17" fillId="7" borderId="0" xfId="0" applyNumberFormat="1" applyFont="1" applyFill="1" applyAlignment="1">
      <alignment horizontal="right" vertical="center" wrapText="1" indent="1"/>
    </xf>
    <xf numFmtId="0" fontId="29" fillId="0" borderId="0" xfId="0" applyNumberFormat="1" applyFont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3" fillId="0" borderId="7" xfId="0" applyNumberFormat="1" applyFont="1" applyBorder="1" applyAlignment="1">
      <alignment horizontal="right" vertical="center" indent="1"/>
    </xf>
    <xf numFmtId="49" fontId="19" fillId="0" borderId="7" xfId="1" applyNumberFormat="1" applyFont="1" applyBorder="1" applyAlignment="1">
      <alignment horizontal="center" vertical="center" wrapText="1"/>
    </xf>
    <xf numFmtId="0" fontId="19" fillId="15" borderId="14" xfId="0" applyNumberFormat="1" applyFont="1" applyFill="1" applyBorder="1" applyAlignment="1">
      <alignment horizontal="left" vertical="center" wrapText="1" indent="1"/>
    </xf>
    <xf numFmtId="0" fontId="19" fillId="15" borderId="13" xfId="0" applyNumberFormat="1" applyFont="1" applyFill="1" applyBorder="1" applyAlignment="1">
      <alignment horizontal="left" vertical="center" wrapText="1" indent="1"/>
    </xf>
    <xf numFmtId="0" fontId="3" fillId="10" borderId="0" xfId="0" applyNumberFormat="1" applyFont="1" applyFill="1" applyAlignment="1">
      <alignment horizontal="center" vertical="center"/>
    </xf>
    <xf numFmtId="167" fontId="19" fillId="0" borderId="0" xfId="0" applyNumberFormat="1" applyFont="1"/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ias.ru/files/46ep.stx.eias.justification.rtf" TargetMode="External"/><Relationship Id="rId1" Type="http://schemas.openxmlformats.org/officeDocument/2006/relationships/hyperlink" Target="https://sp.eias.ru/knowledgebase.php?article=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63" customWidth="1"/>
    <col min="2" max="3" width="9.7109375" style="163" customWidth="1"/>
    <col min="4" max="4" width="4.28515625" style="163" customWidth="1"/>
    <col min="5" max="6" width="4.42578125" style="163" customWidth="1"/>
    <col min="7" max="7" width="4.5703125" style="163" customWidth="1"/>
    <col min="8" max="25" width="4.42578125" style="163" customWidth="1"/>
    <col min="26" max="26" width="2.7109375" style="163" customWidth="1"/>
    <col min="27" max="29" width="9.140625" style="163"/>
  </cols>
  <sheetData>
    <row r="1" spans="1:29" ht="12" customHeight="1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7" t="s">
        <v>0</v>
      </c>
      <c r="AB1" s="5"/>
      <c r="AC1" s="5"/>
    </row>
    <row r="2" spans="1:29" ht="15" customHeight="1" x14ac:dyDescent="0.35">
      <c r="A2" s="5"/>
      <c r="B2" s="178" t="s">
        <v>1</v>
      </c>
      <c r="C2" s="178"/>
      <c r="D2" s="178"/>
      <c r="E2" s="178"/>
      <c r="F2" s="178"/>
      <c r="G2" s="17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  <c r="W2" s="8"/>
      <c r="X2" s="8"/>
      <c r="Y2" s="5"/>
      <c r="Z2" s="5"/>
      <c r="AA2" s="6"/>
      <c r="AB2" s="5"/>
      <c r="AC2" s="5"/>
    </row>
    <row r="3" spans="1:29" ht="15" customHeight="1" x14ac:dyDescent="0.35">
      <c r="A3" s="5"/>
      <c r="B3" s="178" t="s">
        <v>2</v>
      </c>
      <c r="C3" s="178"/>
      <c r="D3" s="178"/>
      <c r="E3" s="178"/>
      <c r="F3" s="178"/>
      <c r="G3" s="17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8"/>
      <c r="T3" s="8"/>
      <c r="U3" s="8"/>
      <c r="V3" s="9"/>
      <c r="W3" s="9"/>
      <c r="X3" s="9"/>
      <c r="Y3" s="9"/>
      <c r="Z3" s="5"/>
      <c r="AA3" s="6"/>
      <c r="AB3" s="5"/>
      <c r="AC3" s="5"/>
    </row>
    <row r="4" spans="1:29" ht="6" customHeight="1" x14ac:dyDescent="0.35">
      <c r="A4" s="5"/>
      <c r="B4" s="12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5"/>
      <c r="AA4" s="6"/>
      <c r="AB4" s="5"/>
      <c r="AC4" s="5"/>
    </row>
    <row r="5" spans="1:29" ht="30" customHeight="1" x14ac:dyDescent="0.25">
      <c r="A5" s="11"/>
      <c r="B5" s="179" t="s">
        <v>3</v>
      </c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1"/>
      <c r="AA5" s="6"/>
      <c r="AB5" s="10"/>
      <c r="AC5" s="10"/>
    </row>
    <row r="6" spans="1:29" ht="6" customHeight="1" x14ac:dyDescent="0.25">
      <c r="A6" s="13"/>
      <c r="B6" s="171" t="s">
        <v>4</v>
      </c>
      <c r="C6" s="174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19"/>
      <c r="Z6" s="17"/>
      <c r="AA6" s="5"/>
      <c r="AB6" s="5"/>
      <c r="AC6" s="5"/>
    </row>
    <row r="7" spans="1:29" ht="21" customHeight="1" x14ac:dyDescent="0.25">
      <c r="A7" s="13"/>
      <c r="B7" s="171"/>
      <c r="C7" s="174"/>
      <c r="D7" s="20"/>
      <c r="E7" s="20"/>
      <c r="F7" s="15"/>
      <c r="G7" s="15"/>
      <c r="H7" s="15"/>
      <c r="I7" s="15"/>
      <c r="J7" s="15"/>
      <c r="K7" s="15"/>
      <c r="L7" s="15"/>
      <c r="M7" s="15"/>
      <c r="N7" s="15"/>
      <c r="O7" s="20"/>
      <c r="P7" s="15"/>
      <c r="Q7" s="15"/>
      <c r="R7" s="15"/>
      <c r="S7" s="15"/>
      <c r="T7" s="15"/>
      <c r="U7" s="15"/>
      <c r="V7" s="15"/>
      <c r="W7" s="15"/>
      <c r="X7" s="15"/>
      <c r="Y7" s="19"/>
      <c r="Z7" s="17"/>
      <c r="AA7" s="5"/>
      <c r="AB7" s="5"/>
      <c r="AC7" s="5"/>
    </row>
    <row r="8" spans="1:29" ht="15" customHeight="1" x14ac:dyDescent="0.25">
      <c r="A8" s="13"/>
      <c r="B8" s="171"/>
      <c r="C8" s="174"/>
      <c r="D8" s="23"/>
      <c r="E8" s="24" t="s">
        <v>5</v>
      </c>
      <c r="F8" s="180" t="s">
        <v>6</v>
      </c>
      <c r="G8" s="173"/>
      <c r="H8" s="173"/>
      <c r="I8" s="173"/>
      <c r="J8" s="173"/>
      <c r="K8" s="173"/>
      <c r="L8" s="173"/>
      <c r="M8" s="173"/>
      <c r="N8" s="23"/>
      <c r="O8" s="25" t="s">
        <v>5</v>
      </c>
      <c r="P8" s="181" t="s">
        <v>7</v>
      </c>
      <c r="Q8" s="182"/>
      <c r="R8" s="182"/>
      <c r="S8" s="182"/>
      <c r="T8" s="182"/>
      <c r="U8" s="182"/>
      <c r="V8" s="182"/>
      <c r="W8" s="182"/>
      <c r="X8" s="182"/>
      <c r="Y8" s="19"/>
      <c r="Z8" s="17"/>
      <c r="AA8" s="5"/>
      <c r="AB8" s="5"/>
      <c r="AC8" s="5"/>
    </row>
    <row r="9" spans="1:29" ht="15" customHeight="1" x14ac:dyDescent="0.25">
      <c r="A9" s="13"/>
      <c r="B9" s="171"/>
      <c r="C9" s="174"/>
      <c r="D9" s="23"/>
      <c r="E9" s="26" t="s">
        <v>5</v>
      </c>
      <c r="F9" s="180" t="s">
        <v>8</v>
      </c>
      <c r="G9" s="173"/>
      <c r="H9" s="173"/>
      <c r="I9" s="173"/>
      <c r="J9" s="173"/>
      <c r="K9" s="173"/>
      <c r="L9" s="173"/>
      <c r="M9" s="173"/>
      <c r="N9" s="23"/>
      <c r="O9" s="27" t="s">
        <v>5</v>
      </c>
      <c r="P9" s="181" t="s">
        <v>9</v>
      </c>
      <c r="Q9" s="182"/>
      <c r="R9" s="182"/>
      <c r="S9" s="182"/>
      <c r="T9" s="182"/>
      <c r="U9" s="182"/>
      <c r="V9" s="182"/>
      <c r="W9" s="182"/>
      <c r="X9" s="182"/>
      <c r="Y9" s="19"/>
      <c r="Z9" s="17"/>
      <c r="AA9" s="5"/>
      <c r="AB9" s="5"/>
      <c r="AC9" s="5"/>
    </row>
    <row r="10" spans="1:29" ht="21" customHeight="1" x14ac:dyDescent="0.25">
      <c r="A10" s="13"/>
      <c r="B10" s="171"/>
      <c r="C10" s="172"/>
      <c r="D10" s="18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5"/>
      <c r="Q10" s="15"/>
      <c r="R10" s="15"/>
      <c r="S10" s="15"/>
      <c r="T10" s="15"/>
      <c r="U10" s="15"/>
      <c r="V10" s="15"/>
      <c r="W10" s="15"/>
      <c r="X10" s="15"/>
      <c r="Y10" s="19"/>
      <c r="Z10" s="17"/>
      <c r="AA10" s="5"/>
      <c r="AB10" s="5"/>
      <c r="AC10" s="5"/>
    </row>
    <row r="11" spans="1:29" ht="6" customHeight="1" x14ac:dyDescent="0.25">
      <c r="A11" s="13"/>
      <c r="B11" s="169" t="s">
        <v>10</v>
      </c>
      <c r="C11" s="170"/>
      <c r="D11" s="2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19"/>
      <c r="Z11" s="17"/>
      <c r="AA11" s="5"/>
      <c r="AB11" s="5"/>
      <c r="AC11" s="5"/>
    </row>
    <row r="12" spans="1:29" ht="72" customHeight="1" x14ac:dyDescent="0.25">
      <c r="A12" s="13"/>
      <c r="B12" s="171"/>
      <c r="C12" s="172"/>
      <c r="D12" s="22"/>
      <c r="E12" s="173" t="s">
        <v>11</v>
      </c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9"/>
      <c r="Z12" s="17"/>
      <c r="AA12" s="5"/>
      <c r="AB12" s="5"/>
      <c r="AC12" s="5"/>
    </row>
    <row r="13" spans="1:29" ht="6" customHeight="1" x14ac:dyDescent="0.25">
      <c r="A13" s="13"/>
      <c r="B13" s="169" t="s">
        <v>12</v>
      </c>
      <c r="C13" s="170"/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19"/>
      <c r="Z13" s="17"/>
      <c r="AA13" s="5"/>
      <c r="AB13" s="5"/>
      <c r="AC13" s="5"/>
    </row>
    <row r="14" spans="1:29" ht="66" customHeight="1" x14ac:dyDescent="0.25">
      <c r="A14" s="13"/>
      <c r="B14" s="171"/>
      <c r="C14" s="174"/>
      <c r="D14" s="23"/>
      <c r="E14" s="177" t="s">
        <v>13</v>
      </c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9"/>
      <c r="Z14" s="17"/>
      <c r="AA14" s="5"/>
      <c r="AB14" s="5"/>
      <c r="AC14" s="5"/>
    </row>
    <row r="15" spans="1:29" ht="6" customHeight="1" x14ac:dyDescent="0.25">
      <c r="A15" s="13"/>
      <c r="B15" s="175"/>
      <c r="C15" s="176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30"/>
      <c r="Z15" s="17"/>
      <c r="AA15" s="6"/>
      <c r="AB15" s="5"/>
      <c r="AC15" s="5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1"/>
  <sheetViews>
    <sheetView showGridLines="0" topLeftCell="D2" workbookViewId="0">
      <selection activeCell="H12" sqref="H12"/>
    </sheetView>
  </sheetViews>
  <sheetFormatPr defaultRowHeight="10.5" customHeight="1" x14ac:dyDescent="0.25"/>
  <cols>
    <col min="1" max="3" width="9.140625" style="163" hidden="1"/>
    <col min="4" max="4" width="2.7109375" style="163" customWidth="1"/>
    <col min="5" max="5" width="19.7109375" style="163" customWidth="1"/>
    <col min="6" max="6" width="22.7109375" style="163" customWidth="1"/>
    <col min="7" max="7" width="0.140625" style="163" customWidth="1"/>
    <col min="8" max="8" width="74.7109375" style="163" customWidth="1"/>
    <col min="9" max="9" width="1.7109375" style="163" customWidth="1"/>
    <col min="10" max="13" width="2.7109375" style="163" hidden="1" customWidth="1"/>
    <col min="14" max="14" width="12.7109375" style="163" hidden="1" customWidth="1"/>
    <col min="15" max="15" width="2.7109375" style="163" hidden="1" customWidth="1"/>
    <col min="16" max="16" width="12.7109375" style="163" hidden="1" customWidth="1"/>
    <col min="17" max="17" width="2.7109375" style="163" hidden="1" customWidth="1"/>
    <col min="18" max="18" width="1.7109375" style="163" customWidth="1"/>
    <col min="19" max="19" width="54.7109375" style="163" customWidth="1"/>
    <col min="20" max="21" width="1.7109375" style="163" customWidth="1"/>
    <col min="22" max="22" width="14.7109375" style="163" hidden="1" customWidth="1"/>
  </cols>
  <sheetData>
    <row r="1" spans="1:22" ht="11.25" hidden="1" customHeight="1" x14ac:dyDescent="0.25">
      <c r="A1" s="10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22" ht="3" customHeight="1" x14ac:dyDescent="0.25">
      <c r="A2" s="3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22" ht="15" customHeight="1" x14ac:dyDescent="0.25">
      <c r="A3" s="10"/>
      <c r="B3" s="10"/>
      <c r="C3" s="10"/>
      <c r="D3" s="10"/>
      <c r="E3" s="32" t="s">
        <v>14</v>
      </c>
      <c r="F3" s="33"/>
      <c r="G3" s="33"/>
      <c r="H3" s="33"/>
      <c r="I3" s="10"/>
      <c r="J3" s="10"/>
      <c r="K3" s="10"/>
      <c r="L3" s="10"/>
      <c r="M3" s="10"/>
      <c r="N3" s="10"/>
      <c r="O3" s="10"/>
      <c r="P3" s="10"/>
    </row>
    <row r="4" spans="1:22" ht="29.25" customHeight="1" x14ac:dyDescent="0.25">
      <c r="A4" s="31"/>
      <c r="B4" s="10"/>
      <c r="C4" s="10"/>
      <c r="D4" s="10"/>
      <c r="E4" s="190" t="s">
        <v>15</v>
      </c>
      <c r="F4" s="190"/>
      <c r="G4" s="190"/>
      <c r="H4" s="190"/>
      <c r="I4" s="34"/>
      <c r="J4" s="10"/>
      <c r="K4" s="10"/>
      <c r="L4" s="10"/>
      <c r="M4" s="10"/>
      <c r="N4" s="10"/>
      <c r="O4" s="10"/>
      <c r="P4" s="10"/>
      <c r="S4" s="77" t="s">
        <v>16</v>
      </c>
    </row>
    <row r="5" spans="1:22" ht="9" customHeight="1" x14ac:dyDescent="0.25">
      <c r="A5" s="31"/>
      <c r="B5" s="10"/>
      <c r="C5" s="10"/>
      <c r="D5" s="10"/>
      <c r="E5" s="37"/>
      <c r="F5" s="36"/>
      <c r="G5" s="36"/>
      <c r="H5" s="36"/>
      <c r="I5" s="10"/>
      <c r="J5" s="10"/>
      <c r="K5" s="10"/>
      <c r="L5" s="10"/>
      <c r="M5" s="10"/>
      <c r="N5" s="10"/>
      <c r="O5" s="10"/>
      <c r="P5" s="33"/>
      <c r="S5" s="83"/>
    </row>
    <row r="6" spans="1:22" ht="24" customHeight="1" x14ac:dyDescent="0.25">
      <c r="A6" s="31"/>
      <c r="B6" s="10"/>
      <c r="C6" s="10"/>
      <c r="D6" s="33"/>
      <c r="E6" s="189" t="s">
        <v>17</v>
      </c>
      <c r="F6" s="189"/>
      <c r="G6" s="50"/>
      <c r="H6" s="39" t="s">
        <v>18</v>
      </c>
      <c r="I6" s="38"/>
      <c r="J6" s="10"/>
      <c r="K6" s="10"/>
      <c r="L6" s="10"/>
      <c r="M6" s="10"/>
      <c r="N6" s="109"/>
      <c r="O6" s="33"/>
      <c r="P6" s="40" t="s">
        <v>19</v>
      </c>
      <c r="S6" s="77" t="s">
        <v>20</v>
      </c>
      <c r="V6" s="114" t="s">
        <v>21</v>
      </c>
    </row>
    <row r="7" spans="1:22" ht="3" customHeight="1" x14ac:dyDescent="0.25">
      <c r="A7" s="31"/>
      <c r="B7" s="10"/>
      <c r="C7" s="10"/>
      <c r="D7" s="10"/>
      <c r="E7" s="47"/>
      <c r="F7" s="48"/>
      <c r="G7" s="35"/>
      <c r="H7" s="41"/>
      <c r="I7" s="10"/>
      <c r="J7" s="10"/>
      <c r="K7" s="10"/>
      <c r="L7" s="10"/>
      <c r="M7" s="10"/>
      <c r="N7" s="109"/>
      <c r="O7" s="10"/>
      <c r="P7" s="41"/>
      <c r="S7" s="83"/>
      <c r="V7" s="111"/>
    </row>
    <row r="8" spans="1:22" ht="18" customHeight="1" x14ac:dyDescent="0.25">
      <c r="A8" s="31"/>
      <c r="B8" s="60"/>
      <c r="C8" s="60"/>
      <c r="D8" s="60"/>
      <c r="E8" s="146" t="str">
        <f>HYPERLINK("https://sp.eias.ru/knowledgebase.php?article=125","Как использовать?")</f>
        <v>Как использовать?</v>
      </c>
      <c r="F8" s="48"/>
      <c r="G8" s="59"/>
      <c r="H8" s="78" t="s">
        <v>22</v>
      </c>
      <c r="I8" s="60"/>
      <c r="J8" s="60"/>
      <c r="K8" s="60"/>
      <c r="L8" s="60"/>
      <c r="M8" s="60"/>
      <c r="N8" s="109"/>
      <c r="O8" s="60"/>
      <c r="P8" s="33"/>
      <c r="S8" s="77" t="s">
        <v>23</v>
      </c>
      <c r="V8" s="111"/>
    </row>
    <row r="9" spans="1:22" ht="3" customHeight="1" x14ac:dyDescent="0.25">
      <c r="A9" s="31"/>
      <c r="B9" s="60"/>
      <c r="C9" s="60"/>
      <c r="D9" s="60"/>
      <c r="E9" s="49"/>
      <c r="F9" s="33"/>
      <c r="G9" s="59"/>
      <c r="H9" s="50"/>
      <c r="I9" s="60"/>
      <c r="J9" s="60"/>
      <c r="K9" s="60"/>
      <c r="L9" s="60"/>
      <c r="M9" s="60"/>
      <c r="N9" s="109"/>
      <c r="O9" s="60"/>
      <c r="P9" s="33"/>
      <c r="S9" s="83"/>
      <c r="V9" s="111"/>
    </row>
    <row r="10" spans="1:22" ht="3" customHeight="1" x14ac:dyDescent="0.25">
      <c r="A10" s="31"/>
      <c r="B10" s="60"/>
      <c r="C10" s="60"/>
      <c r="D10" s="60"/>
      <c r="E10" s="49"/>
      <c r="F10" s="33"/>
      <c r="G10" s="59"/>
      <c r="H10" s="79"/>
      <c r="I10" s="60"/>
      <c r="J10" s="60"/>
      <c r="K10" s="60"/>
      <c r="L10" s="60"/>
      <c r="M10" s="60"/>
      <c r="N10" s="109"/>
      <c r="O10" s="60"/>
      <c r="P10" s="76"/>
      <c r="S10" s="186" t="s">
        <v>24</v>
      </c>
      <c r="V10" s="111"/>
    </row>
    <row r="11" spans="1:22" ht="18" customHeight="1" x14ac:dyDescent="0.25">
      <c r="A11" s="31"/>
      <c r="B11" s="10"/>
      <c r="C11" s="10"/>
      <c r="D11" s="33"/>
      <c r="E11" s="189" t="s">
        <v>25</v>
      </c>
      <c r="F11" s="189"/>
      <c r="G11" s="33"/>
      <c r="H11" s="106">
        <v>2022</v>
      </c>
      <c r="I11" s="38"/>
      <c r="J11" s="10"/>
      <c r="K11" s="10"/>
      <c r="L11" s="10"/>
      <c r="M11" s="10"/>
      <c r="N11" s="109"/>
      <c r="O11" s="33"/>
      <c r="P11" s="40" t="s">
        <v>19</v>
      </c>
      <c r="S11" s="187"/>
      <c r="V11" s="114" t="s">
        <v>26</v>
      </c>
    </row>
    <row r="12" spans="1:22" ht="18" customHeight="1" x14ac:dyDescent="0.25">
      <c r="A12" s="31"/>
      <c r="B12" s="10"/>
      <c r="C12" s="10"/>
      <c r="D12" s="33"/>
      <c r="E12" s="189" t="s">
        <v>27</v>
      </c>
      <c r="F12" s="189"/>
      <c r="G12" s="33"/>
      <c r="H12" s="61" t="s">
        <v>25</v>
      </c>
      <c r="I12" s="38"/>
      <c r="J12" s="10"/>
      <c r="K12" s="10"/>
      <c r="L12" s="10"/>
      <c r="M12" s="10"/>
      <c r="N12" s="109"/>
      <c r="O12" s="33"/>
      <c r="P12" s="40" t="s">
        <v>19</v>
      </c>
      <c r="S12" s="187"/>
      <c r="V12" s="112" t="s">
        <v>29</v>
      </c>
    </row>
    <row r="13" spans="1:22" ht="3" customHeight="1" x14ac:dyDescent="0.25">
      <c r="A13" s="31"/>
      <c r="B13" s="60"/>
      <c r="C13" s="60"/>
      <c r="D13" s="60"/>
      <c r="E13" s="49"/>
      <c r="F13" s="33"/>
      <c r="G13" s="59"/>
      <c r="H13" s="36"/>
      <c r="I13" s="60"/>
      <c r="J13" s="60"/>
      <c r="K13" s="60"/>
      <c r="L13" s="60"/>
      <c r="M13" s="60"/>
      <c r="N13" s="109"/>
      <c r="O13" s="60"/>
      <c r="P13" s="41"/>
      <c r="S13" s="188"/>
      <c r="V13" s="111"/>
    </row>
    <row r="14" spans="1:22" ht="3" customHeight="1" x14ac:dyDescent="0.25">
      <c r="A14" s="31"/>
      <c r="B14" s="10"/>
      <c r="C14" s="10"/>
      <c r="D14" s="10"/>
      <c r="E14" s="49"/>
      <c r="F14" s="33"/>
      <c r="G14" s="35"/>
      <c r="H14" s="50"/>
      <c r="I14" s="10"/>
      <c r="J14" s="10"/>
      <c r="K14" s="10"/>
      <c r="L14" s="10"/>
      <c r="M14" s="10"/>
      <c r="N14" s="109"/>
      <c r="O14" s="10"/>
      <c r="P14" s="33"/>
      <c r="S14" s="83"/>
      <c r="V14" s="111"/>
    </row>
    <row r="15" spans="1:22" ht="3" customHeight="1" x14ac:dyDescent="0.25">
      <c r="A15" s="31"/>
      <c r="B15" s="60"/>
      <c r="C15" s="60"/>
      <c r="D15" s="60"/>
      <c r="E15" s="49"/>
      <c r="F15" s="33"/>
      <c r="G15" s="59"/>
      <c r="H15" s="79"/>
      <c r="I15" s="60"/>
      <c r="J15" s="60"/>
      <c r="K15" s="60"/>
      <c r="L15" s="60"/>
      <c r="M15" s="60"/>
      <c r="N15" s="109"/>
      <c r="O15" s="60"/>
      <c r="P15" s="76"/>
      <c r="S15" s="183" t="s">
        <v>30</v>
      </c>
      <c r="V15" s="111"/>
    </row>
    <row r="16" spans="1:22" ht="11.25" hidden="1" customHeight="1" x14ac:dyDescent="0.25">
      <c r="A16" s="10"/>
      <c r="B16" s="10"/>
      <c r="C16" s="10"/>
      <c r="D16" s="33"/>
      <c r="E16" s="191" t="s">
        <v>31</v>
      </c>
      <c r="F16" s="191"/>
      <c r="G16" s="51"/>
      <c r="H16" s="43"/>
      <c r="I16" s="38"/>
      <c r="J16" s="10"/>
      <c r="K16" s="10"/>
      <c r="L16" s="10"/>
      <c r="M16" s="10"/>
      <c r="N16" s="109"/>
      <c r="O16" s="33"/>
      <c r="P16" s="41"/>
      <c r="S16" s="184"/>
      <c r="V16" s="111"/>
    </row>
    <row r="17" spans="1:22" ht="5.25" hidden="1" customHeight="1" x14ac:dyDescent="0.25">
      <c r="A17" s="31"/>
      <c r="B17" s="10"/>
      <c r="C17" s="10"/>
      <c r="D17" s="10"/>
      <c r="E17" s="47"/>
      <c r="F17" s="48"/>
      <c r="G17" s="35"/>
      <c r="H17" s="36"/>
      <c r="I17" s="10"/>
      <c r="J17" s="10"/>
      <c r="K17" s="10"/>
      <c r="L17" s="10"/>
      <c r="M17" s="10"/>
      <c r="N17" s="109"/>
      <c r="O17" s="10"/>
      <c r="P17" s="41"/>
      <c r="S17" s="184"/>
      <c r="V17" s="111"/>
    </row>
    <row r="18" spans="1:22" ht="39" customHeight="1" x14ac:dyDescent="0.25">
      <c r="A18" s="42"/>
      <c r="B18" s="10"/>
      <c r="C18" s="10"/>
      <c r="D18" s="33"/>
      <c r="E18" s="189" t="s">
        <v>32</v>
      </c>
      <c r="F18" s="189"/>
      <c r="G18" s="50"/>
      <c r="H18" s="39" t="s">
        <v>33</v>
      </c>
      <c r="I18" s="38"/>
      <c r="J18" s="10"/>
      <c r="K18" s="10"/>
      <c r="L18" s="10"/>
      <c r="M18" s="10"/>
      <c r="N18" s="109"/>
      <c r="O18" s="33"/>
      <c r="P18" s="40" t="s">
        <v>19</v>
      </c>
      <c r="S18" s="184"/>
      <c r="V18" s="114" t="s">
        <v>34</v>
      </c>
    </row>
    <row r="19" spans="1:22" ht="3" customHeight="1" x14ac:dyDescent="0.25">
      <c r="A19" s="42"/>
      <c r="B19" s="42"/>
      <c r="C19" s="10"/>
      <c r="D19" s="45"/>
      <c r="E19" s="75"/>
      <c r="F19" s="75"/>
      <c r="G19" s="44"/>
      <c r="H19" s="46"/>
      <c r="I19" s="10"/>
      <c r="J19" s="10"/>
      <c r="K19" s="10"/>
      <c r="L19" s="10"/>
      <c r="M19" s="10"/>
      <c r="N19" s="109"/>
      <c r="O19" s="10"/>
      <c r="P19" s="41"/>
      <c r="S19" s="184"/>
      <c r="V19" s="111"/>
    </row>
    <row r="20" spans="1:22" ht="18" customHeight="1" x14ac:dyDescent="0.25">
      <c r="A20" s="10"/>
      <c r="B20" s="10"/>
      <c r="C20" s="10"/>
      <c r="D20" s="33"/>
      <c r="E20" s="189" t="s">
        <v>35</v>
      </c>
      <c r="F20" s="189"/>
      <c r="G20" s="33"/>
      <c r="H20" s="53" t="s">
        <v>36</v>
      </c>
      <c r="I20" s="38"/>
      <c r="J20" s="10"/>
      <c r="K20" s="10"/>
      <c r="L20" s="10"/>
      <c r="M20" s="10"/>
      <c r="N20" s="109"/>
      <c r="O20" s="33"/>
      <c r="P20" s="40" t="s">
        <v>19</v>
      </c>
      <c r="S20" s="184"/>
      <c r="V20" s="114" t="s">
        <v>37</v>
      </c>
    </row>
    <row r="21" spans="1:22" ht="18" customHeight="1" x14ac:dyDescent="0.25">
      <c r="A21" s="10"/>
      <c r="B21" s="10"/>
      <c r="C21" s="10"/>
      <c r="D21" s="33"/>
      <c r="E21" s="189" t="s">
        <v>38</v>
      </c>
      <c r="F21" s="189"/>
      <c r="G21" s="33"/>
      <c r="H21" s="53" t="s">
        <v>39</v>
      </c>
      <c r="I21" s="38"/>
      <c r="J21" s="10"/>
      <c r="K21" s="10"/>
      <c r="L21" s="10"/>
      <c r="M21" s="10"/>
      <c r="N21" s="109"/>
      <c r="O21" s="33"/>
      <c r="P21" s="40" t="s">
        <v>19</v>
      </c>
      <c r="S21" s="184"/>
      <c r="V21" s="114" t="s">
        <v>40</v>
      </c>
    </row>
    <row r="22" spans="1:22" ht="18" customHeight="1" x14ac:dyDescent="0.25">
      <c r="A22" s="10"/>
      <c r="B22" s="10"/>
      <c r="C22" s="10"/>
      <c r="D22" s="33"/>
      <c r="E22" s="189" t="s">
        <v>41</v>
      </c>
      <c r="F22" s="189"/>
      <c r="G22" s="33"/>
      <c r="H22" s="53" t="s">
        <v>42</v>
      </c>
      <c r="I22" s="38"/>
      <c r="J22" s="10"/>
      <c r="K22" s="10"/>
      <c r="L22" s="10"/>
      <c r="M22" s="10"/>
      <c r="N22" s="109"/>
      <c r="O22" s="33"/>
      <c r="P22" s="40" t="s">
        <v>19</v>
      </c>
      <c r="S22" s="184"/>
      <c r="V22" s="114" t="s">
        <v>43</v>
      </c>
    </row>
    <row r="23" spans="1:22" ht="24" customHeight="1" x14ac:dyDescent="0.25">
      <c r="A23" s="10"/>
      <c r="B23" s="10"/>
      <c r="C23" s="10"/>
      <c r="D23" s="33"/>
      <c r="E23" s="189" t="s">
        <v>44</v>
      </c>
      <c r="F23" s="189"/>
      <c r="G23" s="33"/>
      <c r="H23" s="54" t="s">
        <v>45</v>
      </c>
      <c r="I23" s="38"/>
      <c r="J23" s="10"/>
      <c r="K23" s="10"/>
      <c r="L23" s="10"/>
      <c r="M23" s="10"/>
      <c r="N23" s="109"/>
      <c r="O23" s="33"/>
      <c r="P23" s="40" t="s">
        <v>19</v>
      </c>
      <c r="S23" s="184"/>
      <c r="V23" s="113" t="s">
        <v>46</v>
      </c>
    </row>
    <row r="24" spans="1:22" ht="3" customHeight="1" x14ac:dyDescent="0.25">
      <c r="A24" s="31"/>
      <c r="B24" s="60"/>
      <c r="C24" s="60"/>
      <c r="D24" s="60"/>
      <c r="E24" s="47"/>
      <c r="F24" s="48"/>
      <c r="G24" s="59"/>
      <c r="H24" s="41"/>
      <c r="I24" s="60"/>
      <c r="J24" s="60"/>
      <c r="K24" s="60"/>
      <c r="L24" s="60"/>
      <c r="M24" s="60"/>
      <c r="N24" s="109"/>
      <c r="O24" s="60"/>
      <c r="P24" s="41"/>
      <c r="S24" s="184"/>
      <c r="V24" s="111"/>
    </row>
    <row r="25" spans="1:22" ht="24" customHeight="1" x14ac:dyDescent="0.25">
      <c r="A25" s="60"/>
      <c r="B25" s="60"/>
      <c r="C25" s="60"/>
      <c r="D25" s="33"/>
      <c r="E25" s="189" t="s">
        <v>47</v>
      </c>
      <c r="F25" s="189"/>
      <c r="G25" s="33"/>
      <c r="H25" s="58" t="s">
        <v>48</v>
      </c>
      <c r="I25" s="38"/>
      <c r="J25" s="60"/>
      <c r="K25" s="60"/>
      <c r="L25" s="60"/>
      <c r="M25" s="60"/>
      <c r="N25" s="109"/>
      <c r="O25" s="33"/>
      <c r="P25" s="85" t="s">
        <v>19</v>
      </c>
      <c r="S25" s="184"/>
      <c r="V25" s="114" t="s">
        <v>49</v>
      </c>
    </row>
    <row r="26" spans="1:22" ht="3" customHeight="1" x14ac:dyDescent="0.25">
      <c r="A26" s="31"/>
      <c r="B26" s="10"/>
      <c r="C26" s="10"/>
      <c r="D26" s="10"/>
      <c r="E26" s="47"/>
      <c r="F26" s="48"/>
      <c r="G26" s="35"/>
      <c r="H26" s="41"/>
      <c r="I26" s="10"/>
      <c r="J26" s="10"/>
      <c r="K26" s="10"/>
      <c r="L26" s="10"/>
      <c r="M26" s="10"/>
      <c r="N26" s="109"/>
      <c r="O26" s="10"/>
      <c r="P26" s="33"/>
      <c r="S26" s="184"/>
      <c r="V26" s="111"/>
    </row>
    <row r="27" spans="1:22" ht="18" customHeight="1" x14ac:dyDescent="0.25">
      <c r="A27" s="60"/>
      <c r="B27" s="60"/>
      <c r="C27" s="60"/>
      <c r="D27" s="33"/>
      <c r="E27" s="189" t="s">
        <v>50</v>
      </c>
      <c r="F27" s="189"/>
      <c r="G27" s="33"/>
      <c r="H27" s="54" t="s">
        <v>51</v>
      </c>
      <c r="I27" s="38"/>
      <c r="J27" s="60"/>
      <c r="K27" s="60"/>
      <c r="L27" s="60"/>
      <c r="M27" s="60"/>
      <c r="N27" s="109"/>
      <c r="O27" s="33"/>
      <c r="P27" s="85" t="s">
        <v>19</v>
      </c>
      <c r="S27" s="184"/>
      <c r="V27" s="112" t="s">
        <v>52</v>
      </c>
    </row>
    <row r="28" spans="1:22" ht="10.5" hidden="1" customHeight="1" x14ac:dyDescent="0.25">
      <c r="A28" s="31"/>
      <c r="B28" s="60"/>
      <c r="C28" s="60"/>
      <c r="D28" s="60"/>
      <c r="E28" s="47"/>
      <c r="F28" s="48"/>
      <c r="G28" s="59"/>
      <c r="H28" s="41"/>
      <c r="I28" s="60"/>
      <c r="J28" s="60"/>
      <c r="K28" s="60"/>
      <c r="L28" s="60"/>
      <c r="M28" s="60"/>
      <c r="N28" s="109"/>
      <c r="O28" s="60"/>
      <c r="P28" s="33"/>
      <c r="S28" s="184"/>
      <c r="V28" s="111"/>
    </row>
    <row r="29" spans="1:22" ht="10.5" hidden="1" customHeight="1" x14ac:dyDescent="0.25">
      <c r="A29" s="60"/>
      <c r="B29" s="60"/>
      <c r="C29" s="60"/>
      <c r="D29" s="33"/>
      <c r="E29" s="189" t="s">
        <v>53</v>
      </c>
      <c r="F29" s="189"/>
      <c r="G29" s="33"/>
      <c r="H29" s="58"/>
      <c r="I29" s="38"/>
      <c r="J29" s="60"/>
      <c r="K29" s="60"/>
      <c r="L29" s="60"/>
      <c r="M29" s="60"/>
      <c r="N29" s="109"/>
      <c r="O29" s="33"/>
      <c r="P29" s="85" t="str">
        <f>IF(H27="По обособленному подразделению","MANDATORY","OPTIONAL")</f>
        <v>OPTIONAL</v>
      </c>
      <c r="S29" s="184"/>
      <c r="V29" s="112" t="s">
        <v>54</v>
      </c>
    </row>
    <row r="30" spans="1:22" ht="3.75" customHeight="1" x14ac:dyDescent="0.25">
      <c r="A30" s="56"/>
      <c r="B30" s="56"/>
      <c r="C30" s="56"/>
      <c r="D30" s="33"/>
      <c r="E30" s="47"/>
      <c r="F30" s="48"/>
      <c r="G30" s="59"/>
      <c r="H30" s="41"/>
      <c r="I30" s="33"/>
      <c r="J30" s="56"/>
      <c r="K30" s="56"/>
      <c r="L30" s="56"/>
      <c r="M30" s="56"/>
      <c r="N30" s="109"/>
      <c r="O30" s="33"/>
      <c r="P30" s="33"/>
      <c r="S30" s="185"/>
      <c r="V30" s="111"/>
    </row>
    <row r="31" spans="1:22" ht="3" customHeight="1" x14ac:dyDescent="0.25">
      <c r="A31" s="42"/>
      <c r="B31" s="42"/>
      <c r="C31" s="60"/>
      <c r="D31" s="45"/>
      <c r="E31" s="44"/>
      <c r="F31" s="44"/>
      <c r="G31" s="44"/>
      <c r="H31" s="45"/>
      <c r="I31" s="60"/>
      <c r="J31" s="60"/>
      <c r="K31" s="60"/>
      <c r="L31" s="60"/>
      <c r="M31" s="60"/>
      <c r="N31" s="109"/>
      <c r="O31" s="60"/>
      <c r="P31" s="60"/>
      <c r="S31" s="83"/>
      <c r="V31" s="111"/>
    </row>
    <row r="32" spans="1:22" ht="3" customHeight="1" x14ac:dyDescent="0.25">
      <c r="A32" s="42"/>
      <c r="B32" s="42"/>
      <c r="C32" s="10"/>
      <c r="D32" s="45"/>
      <c r="E32" s="44"/>
      <c r="F32" s="44"/>
      <c r="G32" s="44"/>
      <c r="H32" s="45"/>
      <c r="I32" s="10"/>
      <c r="J32" s="10"/>
      <c r="K32" s="10"/>
      <c r="L32" s="10"/>
      <c r="M32" s="10"/>
      <c r="N32" s="109"/>
      <c r="O32" s="10"/>
      <c r="P32" s="10"/>
      <c r="S32" s="83"/>
      <c r="V32" s="111"/>
    </row>
    <row r="33" spans="1:22" ht="24" customHeight="1" x14ac:dyDescent="0.25">
      <c r="A33" s="42"/>
      <c r="B33" s="42"/>
      <c r="C33" s="60"/>
      <c r="D33" s="45"/>
      <c r="E33" s="189" t="s">
        <v>55</v>
      </c>
      <c r="F33" s="189"/>
      <c r="G33" s="33"/>
      <c r="H33" s="82" t="s">
        <v>56</v>
      </c>
      <c r="I33" s="60"/>
      <c r="J33" s="60"/>
      <c r="K33" s="60"/>
      <c r="L33" s="60"/>
      <c r="M33" s="60"/>
      <c r="N33" s="109"/>
      <c r="O33" s="60"/>
      <c r="P33" s="85" t="s">
        <v>19</v>
      </c>
      <c r="S33" s="80" t="s">
        <v>57</v>
      </c>
      <c r="V33" s="112" t="s">
        <v>58</v>
      </c>
    </row>
    <row r="34" spans="1:22" ht="3" customHeight="1" x14ac:dyDescent="0.25">
      <c r="A34" s="42"/>
      <c r="B34" s="42"/>
      <c r="C34" s="60"/>
      <c r="D34" s="45"/>
      <c r="E34" s="44"/>
      <c r="F34" s="44"/>
      <c r="G34" s="44"/>
      <c r="H34" s="45"/>
      <c r="I34" s="60"/>
      <c r="J34" s="60"/>
      <c r="K34" s="60"/>
      <c r="L34" s="60"/>
      <c r="M34" s="60"/>
      <c r="N34" s="109"/>
      <c r="O34" s="60"/>
      <c r="P34" s="60"/>
      <c r="S34" s="83"/>
      <c r="V34" s="111"/>
    </row>
    <row r="35" spans="1:22" ht="24" customHeight="1" x14ac:dyDescent="0.25">
      <c r="A35" s="42"/>
      <c r="B35" s="42"/>
      <c r="C35" s="60"/>
      <c r="D35" s="45"/>
      <c r="E35" s="189" t="s">
        <v>59</v>
      </c>
      <c r="F35" s="189"/>
      <c r="G35" s="33"/>
      <c r="H35" s="82" t="s">
        <v>60</v>
      </c>
      <c r="I35" s="60"/>
      <c r="J35" s="60"/>
      <c r="K35" s="60"/>
      <c r="L35" s="60"/>
      <c r="M35" s="60"/>
      <c r="N35" s="109"/>
      <c r="O35" s="60"/>
      <c r="P35" s="85" t="s">
        <v>19</v>
      </c>
      <c r="S35" s="80" t="s">
        <v>61</v>
      </c>
      <c r="V35" s="112" t="s">
        <v>62</v>
      </c>
    </row>
    <row r="36" spans="1:22" ht="3" customHeight="1" x14ac:dyDescent="0.25">
      <c r="A36" s="42"/>
      <c r="B36" s="42"/>
      <c r="C36" s="60"/>
      <c r="D36" s="45"/>
      <c r="E36" s="44"/>
      <c r="F36" s="44"/>
      <c r="G36" s="44"/>
      <c r="H36" s="45"/>
      <c r="I36" s="60"/>
      <c r="J36" s="60"/>
      <c r="K36" s="60"/>
      <c r="L36" s="60"/>
      <c r="M36" s="60"/>
      <c r="N36" s="109"/>
      <c r="O36" s="60"/>
      <c r="P36" s="60"/>
      <c r="S36" s="83"/>
      <c r="V36" s="111"/>
    </row>
    <row r="37" spans="1:22" ht="24.75" customHeight="1" x14ac:dyDescent="0.25">
      <c r="A37" s="42"/>
      <c r="B37" s="42"/>
      <c r="C37" s="60"/>
      <c r="D37" s="45"/>
      <c r="E37" s="189" t="s">
        <v>63</v>
      </c>
      <c r="F37" s="189"/>
      <c r="G37" s="33"/>
      <c r="H37" s="81" t="s">
        <v>64</v>
      </c>
      <c r="I37" s="60"/>
      <c r="J37" s="60"/>
      <c r="K37" s="60"/>
      <c r="L37" s="60"/>
      <c r="M37" s="60"/>
      <c r="N37" s="109"/>
      <c r="O37" s="60"/>
      <c r="P37" s="85" t="s">
        <v>19</v>
      </c>
      <c r="S37" s="83"/>
      <c r="V37" s="112" t="s">
        <v>65</v>
      </c>
    </row>
    <row r="38" spans="1:22" ht="3" customHeight="1" x14ac:dyDescent="0.25">
      <c r="A38" s="42"/>
      <c r="B38" s="42"/>
      <c r="C38" s="60"/>
      <c r="D38" s="45"/>
      <c r="E38" s="44"/>
      <c r="F38" s="44"/>
      <c r="G38" s="44"/>
      <c r="H38" s="45"/>
      <c r="I38" s="60"/>
      <c r="J38" s="60"/>
      <c r="K38" s="60"/>
      <c r="L38" s="60"/>
      <c r="M38" s="60"/>
      <c r="N38" s="109"/>
      <c r="O38" s="60"/>
      <c r="P38" s="60"/>
      <c r="S38" s="83"/>
      <c r="V38" s="111"/>
    </row>
    <row r="39" spans="1:22" ht="24.75" customHeight="1" x14ac:dyDescent="0.25">
      <c r="A39" s="42"/>
      <c r="B39" s="42"/>
      <c r="C39" s="60"/>
      <c r="D39" s="45"/>
      <c r="E39" s="189" t="s">
        <v>66</v>
      </c>
      <c r="F39" s="189"/>
      <c r="G39" s="33"/>
      <c r="H39" s="81" t="s">
        <v>64</v>
      </c>
      <c r="I39" s="60"/>
      <c r="J39" s="60"/>
      <c r="K39" s="60"/>
      <c r="L39" s="60"/>
      <c r="M39" s="60"/>
      <c r="N39" s="109"/>
      <c r="O39" s="60"/>
      <c r="P39" s="85" t="s">
        <v>19</v>
      </c>
      <c r="S39" s="83"/>
      <c r="V39" s="112" t="s">
        <v>67</v>
      </c>
    </row>
    <row r="40" spans="1:22" ht="3" customHeight="1" x14ac:dyDescent="0.25">
      <c r="A40" s="42"/>
      <c r="B40" s="42"/>
      <c r="C40" s="60"/>
      <c r="D40" s="45"/>
      <c r="E40" s="44"/>
      <c r="F40" s="44"/>
      <c r="G40" s="44"/>
      <c r="H40" s="45"/>
      <c r="I40" s="60"/>
      <c r="J40" s="60"/>
      <c r="K40" s="60"/>
      <c r="L40" s="60"/>
      <c r="M40" s="60"/>
      <c r="N40" s="109"/>
      <c r="O40" s="60"/>
      <c r="P40" s="60"/>
      <c r="S40" s="83"/>
      <c r="V40" s="111"/>
    </row>
    <row r="41" spans="1:22" ht="24.75" customHeight="1" x14ac:dyDescent="0.25">
      <c r="A41" s="42"/>
      <c r="B41" s="42"/>
      <c r="C41" s="60"/>
      <c r="D41" s="45"/>
      <c r="E41" s="189" t="s">
        <v>68</v>
      </c>
      <c r="F41" s="189"/>
      <c r="G41" s="33"/>
      <c r="H41" s="117" t="s">
        <v>69</v>
      </c>
      <c r="I41" s="60"/>
      <c r="J41" s="60"/>
      <c r="K41" s="60"/>
      <c r="L41" s="60"/>
      <c r="M41" s="60"/>
      <c r="N41" s="109"/>
      <c r="O41" s="60"/>
      <c r="P41" s="85" t="s">
        <v>19</v>
      </c>
      <c r="S41" s="80" t="s">
        <v>70</v>
      </c>
      <c r="V41" s="114" t="s">
        <v>71</v>
      </c>
    </row>
    <row r="42" spans="1:22" ht="3" customHeight="1" x14ac:dyDescent="0.25">
      <c r="A42" s="42"/>
      <c r="B42" s="42"/>
      <c r="C42" s="60"/>
      <c r="D42" s="45"/>
      <c r="E42" s="44"/>
      <c r="F42" s="44"/>
      <c r="G42" s="44"/>
      <c r="H42" s="45"/>
      <c r="I42" s="60"/>
      <c r="J42" s="60"/>
      <c r="K42" s="60"/>
      <c r="L42" s="60"/>
      <c r="M42" s="60"/>
      <c r="N42" s="109"/>
      <c r="O42" s="60"/>
      <c r="P42" s="60"/>
      <c r="S42" s="83"/>
      <c r="V42" s="111"/>
    </row>
    <row r="43" spans="1:22" ht="18.75" customHeight="1" x14ac:dyDescent="0.25">
      <c r="A43" s="42"/>
      <c r="B43" s="42"/>
      <c r="C43" s="60"/>
      <c r="D43" s="45"/>
      <c r="E43" s="189" t="s">
        <v>72</v>
      </c>
      <c r="F43" s="189"/>
      <c r="G43" s="33"/>
      <c r="H43" s="81" t="s">
        <v>73</v>
      </c>
      <c r="I43" s="60"/>
      <c r="J43" s="60"/>
      <c r="K43" s="60"/>
      <c r="L43" s="60"/>
      <c r="M43" s="60"/>
      <c r="N43" s="109"/>
      <c r="O43" s="60"/>
      <c r="P43" s="85" t="s">
        <v>19</v>
      </c>
      <c r="S43" s="83"/>
      <c r="V43" s="112" t="s">
        <v>74</v>
      </c>
    </row>
    <row r="44" spans="1:22" ht="3" customHeight="1" x14ac:dyDescent="0.25">
      <c r="A44" s="42"/>
      <c r="B44" s="42"/>
      <c r="C44" s="60"/>
      <c r="D44" s="45"/>
      <c r="E44" s="44"/>
      <c r="F44" s="44"/>
      <c r="G44" s="44"/>
      <c r="H44" s="45"/>
      <c r="I44" s="60"/>
      <c r="J44" s="60"/>
      <c r="K44" s="60"/>
      <c r="L44" s="60"/>
      <c r="M44" s="60"/>
      <c r="N44" s="109"/>
      <c r="O44" s="60"/>
      <c r="P44" s="60"/>
      <c r="S44" s="83"/>
      <c r="V44" s="111"/>
    </row>
    <row r="45" spans="1:22" ht="75" customHeight="1" x14ac:dyDescent="0.25">
      <c r="A45" s="42"/>
      <c r="B45" s="42"/>
      <c r="C45" s="10"/>
      <c r="D45" s="45"/>
      <c r="E45" s="189" t="s">
        <v>75</v>
      </c>
      <c r="F45" s="189"/>
      <c r="G45" s="33"/>
      <c r="H45" s="81" t="s">
        <v>76</v>
      </c>
      <c r="I45" s="10"/>
      <c r="J45" s="10"/>
      <c r="K45" s="10"/>
      <c r="L45" s="10"/>
      <c r="M45" s="10"/>
      <c r="N45" s="109"/>
      <c r="O45" s="10"/>
      <c r="P45" s="85" t="s">
        <v>19</v>
      </c>
      <c r="S45" s="80" t="s">
        <v>77</v>
      </c>
      <c r="V45" s="112" t="s">
        <v>78</v>
      </c>
    </row>
    <row r="46" spans="1:22" ht="3" customHeight="1" x14ac:dyDescent="0.25">
      <c r="A46" s="42"/>
      <c r="B46" s="42"/>
      <c r="C46" s="10"/>
      <c r="D46" s="45"/>
      <c r="E46" s="44"/>
      <c r="F46" s="44"/>
      <c r="G46" s="44"/>
      <c r="H46" s="45"/>
      <c r="I46" s="10"/>
      <c r="J46" s="10"/>
      <c r="K46" s="10"/>
      <c r="L46" s="10"/>
      <c r="M46" s="10"/>
      <c r="N46" s="109"/>
      <c r="O46" s="10"/>
      <c r="P46" s="10"/>
      <c r="S46" s="83"/>
      <c r="V46" s="111"/>
    </row>
    <row r="47" spans="1:22" ht="11.25" hidden="1" customHeight="1" x14ac:dyDescent="0.25">
      <c r="A47" s="42"/>
      <c r="B47" s="42"/>
      <c r="C47" s="60"/>
      <c r="D47" s="45"/>
      <c r="E47" s="44"/>
      <c r="F47" s="44"/>
      <c r="G47" s="44"/>
      <c r="H47" s="45"/>
      <c r="I47" s="60"/>
      <c r="J47" s="60"/>
      <c r="K47" s="60"/>
      <c r="L47" s="60"/>
      <c r="M47" s="60"/>
      <c r="N47" s="109"/>
      <c r="O47" s="60"/>
      <c r="P47" s="60"/>
      <c r="S47" s="83"/>
      <c r="V47" s="111"/>
    </row>
    <row r="48" spans="1:22" ht="11.25" hidden="1" customHeight="1" x14ac:dyDescent="0.25">
      <c r="A48" s="42"/>
      <c r="B48" s="42"/>
      <c r="C48" s="60"/>
      <c r="D48" s="45"/>
      <c r="E48" s="44"/>
      <c r="F48" s="44"/>
      <c r="G48" s="44"/>
      <c r="H48" s="45"/>
      <c r="I48" s="60"/>
      <c r="J48" s="60"/>
      <c r="K48" s="60"/>
      <c r="L48" s="60"/>
      <c r="M48" s="60"/>
      <c r="N48" s="109"/>
      <c r="O48" s="60"/>
      <c r="P48" s="60"/>
      <c r="S48" s="83"/>
      <c r="V48" s="111"/>
    </row>
    <row r="49" spans="1:22" ht="11.25" hidden="1" customHeight="1" x14ac:dyDescent="0.25">
      <c r="A49" s="42"/>
      <c r="B49" s="42"/>
      <c r="C49" s="60"/>
      <c r="D49" s="45"/>
      <c r="E49" s="44"/>
      <c r="F49" s="44"/>
      <c r="G49" s="44"/>
      <c r="H49" s="45"/>
      <c r="I49" s="60"/>
      <c r="J49" s="60"/>
      <c r="K49" s="60"/>
      <c r="L49" s="60"/>
      <c r="M49" s="60"/>
      <c r="N49" s="109"/>
      <c r="O49" s="60"/>
      <c r="P49" s="60"/>
      <c r="S49" s="83"/>
      <c r="V49" s="111"/>
    </row>
    <row r="50" spans="1:22" ht="11.25" hidden="1" customHeight="1" x14ac:dyDescent="0.25">
      <c r="A50" s="42"/>
      <c r="B50" s="42"/>
      <c r="C50" s="60"/>
      <c r="D50" s="45"/>
      <c r="E50" s="44"/>
      <c r="F50" s="44"/>
      <c r="G50" s="44"/>
      <c r="H50" s="45"/>
      <c r="I50" s="60"/>
      <c r="J50" s="60"/>
      <c r="K50" s="60"/>
      <c r="L50" s="60"/>
      <c r="M50" s="60"/>
      <c r="N50" s="109"/>
      <c r="O50" s="60"/>
      <c r="P50" s="60"/>
      <c r="S50" s="83"/>
      <c r="V50" s="111"/>
    </row>
    <row r="51" spans="1:22" ht="11.25" hidden="1" customHeight="1" x14ac:dyDescent="0.25">
      <c r="A51" s="42"/>
      <c r="B51" s="42"/>
      <c r="C51" s="60"/>
      <c r="D51" s="45"/>
      <c r="E51" s="44"/>
      <c r="F51" s="44"/>
      <c r="G51" s="44"/>
      <c r="H51" s="45"/>
      <c r="I51" s="60"/>
      <c r="J51" s="60"/>
      <c r="K51" s="60"/>
      <c r="L51" s="60"/>
      <c r="M51" s="60"/>
      <c r="N51" s="109"/>
      <c r="O51" s="60"/>
      <c r="P51" s="60"/>
      <c r="S51" s="83"/>
      <c r="V51" s="111"/>
    </row>
    <row r="52" spans="1:22" ht="11.25" hidden="1" customHeight="1" x14ac:dyDescent="0.25">
      <c r="A52" s="42"/>
      <c r="B52" s="42"/>
      <c r="C52" s="60"/>
      <c r="D52" s="45"/>
      <c r="E52" s="44"/>
      <c r="F52" s="44"/>
      <c r="G52" s="44"/>
      <c r="H52" s="45"/>
      <c r="I52" s="60"/>
      <c r="J52" s="60"/>
      <c r="K52" s="60"/>
      <c r="L52" s="60"/>
      <c r="M52" s="60"/>
      <c r="N52" s="109"/>
      <c r="O52" s="60"/>
      <c r="P52" s="60"/>
      <c r="S52" s="83"/>
      <c r="V52" s="111"/>
    </row>
    <row r="53" spans="1:22" ht="11.25" hidden="1" customHeight="1" x14ac:dyDescent="0.25">
      <c r="A53" s="42"/>
      <c r="B53" s="42"/>
      <c r="C53" s="60"/>
      <c r="D53" s="45"/>
      <c r="E53" s="44"/>
      <c r="F53" s="44"/>
      <c r="G53" s="44"/>
      <c r="H53" s="45"/>
      <c r="I53" s="60"/>
      <c r="J53" s="60"/>
      <c r="K53" s="60"/>
      <c r="L53" s="60"/>
      <c r="M53" s="60"/>
      <c r="N53" s="109"/>
      <c r="O53" s="60"/>
      <c r="P53" s="60"/>
      <c r="S53" s="83"/>
      <c r="V53" s="111"/>
    </row>
    <row r="54" spans="1:22" ht="11.25" hidden="1" customHeight="1" x14ac:dyDescent="0.25">
      <c r="A54" s="42"/>
      <c r="B54" s="42"/>
      <c r="C54" s="60"/>
      <c r="D54" s="45"/>
      <c r="E54" s="44"/>
      <c r="F54" s="44"/>
      <c r="G54" s="44"/>
      <c r="H54" s="45"/>
      <c r="I54" s="60"/>
      <c r="J54" s="60"/>
      <c r="K54" s="60"/>
      <c r="L54" s="60"/>
      <c r="M54" s="60"/>
      <c r="N54" s="109"/>
      <c r="O54" s="60"/>
      <c r="P54" s="60"/>
      <c r="S54" s="83"/>
      <c r="V54" s="111"/>
    </row>
    <row r="55" spans="1:22" ht="11.25" hidden="1" customHeight="1" x14ac:dyDescent="0.25">
      <c r="A55" s="42"/>
      <c r="B55" s="42"/>
      <c r="C55" s="10"/>
      <c r="D55" s="45"/>
      <c r="E55" s="44"/>
      <c r="F55" s="44"/>
      <c r="G55" s="44"/>
      <c r="H55" s="45"/>
      <c r="I55" s="10"/>
      <c r="J55" s="10"/>
      <c r="K55" s="10"/>
      <c r="L55" s="10"/>
      <c r="M55" s="10"/>
      <c r="N55" s="109"/>
      <c r="O55" s="10"/>
      <c r="P55" s="10"/>
      <c r="S55" s="83"/>
      <c r="V55" s="111"/>
    </row>
    <row r="56" spans="1:22" ht="11.25" hidden="1" customHeight="1" x14ac:dyDescent="0.25">
      <c r="A56" s="42"/>
      <c r="B56" s="42"/>
      <c r="C56" s="10"/>
      <c r="D56" s="45"/>
      <c r="E56" s="44"/>
      <c r="F56" s="44"/>
      <c r="G56" s="44"/>
      <c r="H56" s="45"/>
      <c r="I56" s="10"/>
      <c r="J56" s="10"/>
      <c r="K56" s="10"/>
      <c r="L56" s="10"/>
      <c r="M56" s="10"/>
      <c r="N56" s="109"/>
      <c r="O56" s="10"/>
      <c r="P56" s="10"/>
      <c r="S56" s="83"/>
      <c r="V56" s="111"/>
    </row>
    <row r="57" spans="1:22" ht="11.25" hidden="1" customHeight="1" x14ac:dyDescent="0.25">
      <c r="A57" s="42"/>
      <c r="B57" s="42"/>
      <c r="C57" s="10"/>
      <c r="D57" s="45"/>
      <c r="E57" s="44"/>
      <c r="F57" s="44"/>
      <c r="G57" s="44"/>
      <c r="H57" s="45"/>
      <c r="I57" s="10"/>
      <c r="J57" s="10"/>
      <c r="K57" s="10"/>
      <c r="L57" s="10"/>
      <c r="M57" s="10"/>
      <c r="N57" s="109"/>
      <c r="O57" s="10"/>
      <c r="P57" s="10"/>
      <c r="S57" s="83"/>
      <c r="V57" s="111"/>
    </row>
    <row r="58" spans="1:22" ht="5.25" customHeight="1" x14ac:dyDescent="0.25">
      <c r="A58" s="42"/>
      <c r="B58" s="42"/>
      <c r="C58" s="10"/>
      <c r="D58" s="45"/>
      <c r="E58" s="86"/>
      <c r="F58" s="86"/>
      <c r="G58" s="86"/>
      <c r="H58" s="86"/>
      <c r="I58" s="10"/>
      <c r="J58" s="10"/>
      <c r="K58" s="10"/>
      <c r="L58" s="10"/>
      <c r="M58" s="10"/>
      <c r="N58" s="109"/>
      <c r="O58" s="10"/>
      <c r="P58" s="10"/>
      <c r="S58" s="83"/>
      <c r="V58" s="111"/>
    </row>
    <row r="59" spans="1:22" ht="6" customHeight="1" x14ac:dyDescent="0.25">
      <c r="A59" s="10"/>
      <c r="B59" s="10"/>
      <c r="C59" s="10"/>
      <c r="D59" s="10"/>
      <c r="E59" s="87"/>
      <c r="F59" s="87"/>
      <c r="G59" s="87"/>
      <c r="H59" s="87"/>
      <c r="I59" s="10"/>
      <c r="J59" s="10"/>
      <c r="K59" s="10"/>
      <c r="L59" s="10"/>
      <c r="M59" s="10"/>
      <c r="N59" s="109"/>
      <c r="O59" s="10"/>
      <c r="P59" s="10"/>
      <c r="S59" s="83"/>
      <c r="V59" s="111"/>
    </row>
    <row r="60" spans="1:22" ht="15" customHeight="1" x14ac:dyDescent="0.25">
      <c r="A60" s="10"/>
      <c r="B60" s="10"/>
      <c r="C60" s="10"/>
      <c r="D60" s="10"/>
      <c r="E60" s="193" t="s">
        <v>79</v>
      </c>
      <c r="F60" s="193"/>
      <c r="G60" s="55"/>
      <c r="H60" s="55"/>
      <c r="I60" s="10"/>
      <c r="J60" s="10"/>
      <c r="K60" s="10"/>
      <c r="L60" s="10"/>
      <c r="M60" s="10"/>
      <c r="N60" s="109"/>
      <c r="O60" s="10"/>
      <c r="P60" s="10"/>
      <c r="S60" s="83"/>
      <c r="V60" s="111"/>
    </row>
    <row r="61" spans="1:22" ht="6" customHeight="1" x14ac:dyDescent="0.25">
      <c r="A61" s="10"/>
      <c r="B61" s="10"/>
      <c r="C61" s="10"/>
      <c r="D61" s="10"/>
      <c r="E61" s="47"/>
      <c r="F61" s="48"/>
      <c r="G61" s="10"/>
      <c r="H61" s="33"/>
      <c r="I61" s="10"/>
      <c r="J61" s="10"/>
      <c r="K61" s="10"/>
      <c r="L61" s="10"/>
      <c r="M61" s="10"/>
      <c r="N61" s="109"/>
      <c r="O61" s="10"/>
      <c r="P61" s="33"/>
      <c r="S61" s="83"/>
      <c r="V61" s="111"/>
    </row>
    <row r="62" spans="1:22" ht="24" customHeight="1" x14ac:dyDescent="0.25">
      <c r="A62" s="60"/>
      <c r="B62" s="60"/>
      <c r="C62" s="60"/>
      <c r="D62" s="33"/>
      <c r="E62" s="189" t="s">
        <v>80</v>
      </c>
      <c r="F62" s="110" t="s">
        <v>81</v>
      </c>
      <c r="G62" s="33"/>
      <c r="H62" s="81" t="s">
        <v>82</v>
      </c>
      <c r="I62" s="38"/>
      <c r="J62" s="60"/>
      <c r="K62" s="60"/>
      <c r="L62" s="60"/>
      <c r="M62" s="60"/>
      <c r="N62" s="109"/>
      <c r="O62" s="33"/>
      <c r="P62" s="85" t="s">
        <v>19</v>
      </c>
      <c r="S62" s="83"/>
      <c r="V62" s="112" t="s">
        <v>83</v>
      </c>
    </row>
    <row r="63" spans="1:22" ht="24" customHeight="1" x14ac:dyDescent="0.25">
      <c r="A63" s="60"/>
      <c r="B63" s="60"/>
      <c r="C63" s="60"/>
      <c r="D63" s="33"/>
      <c r="E63" s="189"/>
      <c r="F63" s="110" t="s">
        <v>84</v>
      </c>
      <c r="G63" s="33"/>
      <c r="H63" s="81" t="s">
        <v>82</v>
      </c>
      <c r="I63" s="38"/>
      <c r="J63" s="60"/>
      <c r="K63" s="60"/>
      <c r="L63" s="60"/>
      <c r="M63" s="60"/>
      <c r="N63" s="109"/>
      <c r="O63" s="33"/>
      <c r="P63" s="85" t="s">
        <v>19</v>
      </c>
      <c r="S63" s="83"/>
      <c r="V63" s="112" t="s">
        <v>85</v>
      </c>
    </row>
    <row r="64" spans="1:22" ht="15" customHeight="1" x14ac:dyDescent="0.25">
      <c r="A64" s="60"/>
      <c r="B64" s="60"/>
      <c r="C64" s="60"/>
      <c r="D64" s="33"/>
      <c r="E64" s="189" t="s">
        <v>86</v>
      </c>
      <c r="F64" s="110" t="s">
        <v>87</v>
      </c>
      <c r="G64" s="33"/>
      <c r="H64" s="81" t="s">
        <v>88</v>
      </c>
      <c r="I64" s="38"/>
      <c r="J64" s="60"/>
      <c r="K64" s="60"/>
      <c r="L64" s="60"/>
      <c r="M64" s="60"/>
      <c r="N64" s="109"/>
      <c r="O64" s="33"/>
      <c r="P64" s="85" t="s">
        <v>19</v>
      </c>
      <c r="S64" s="83"/>
      <c r="V64" s="112" t="s">
        <v>89</v>
      </c>
    </row>
    <row r="65" spans="1:22" ht="15" customHeight="1" x14ac:dyDescent="0.25">
      <c r="A65" s="60"/>
      <c r="B65" s="60"/>
      <c r="C65" s="60"/>
      <c r="D65" s="33"/>
      <c r="E65" s="189"/>
      <c r="F65" s="110" t="s">
        <v>90</v>
      </c>
      <c r="G65" s="33"/>
      <c r="H65" s="81" t="s">
        <v>91</v>
      </c>
      <c r="I65" s="38"/>
      <c r="J65" s="60"/>
      <c r="K65" s="60"/>
      <c r="L65" s="60"/>
      <c r="M65" s="60"/>
      <c r="N65" s="109"/>
      <c r="O65" s="33"/>
      <c r="P65" s="85" t="s">
        <v>19</v>
      </c>
      <c r="S65" s="83"/>
      <c r="V65" s="112" t="s">
        <v>92</v>
      </c>
    </row>
    <row r="66" spans="1:22" ht="15" customHeight="1" x14ac:dyDescent="0.25">
      <c r="A66" s="60"/>
      <c r="B66" s="60"/>
      <c r="C66" s="60"/>
      <c r="D66" s="33"/>
      <c r="E66" s="189" t="s">
        <v>93</v>
      </c>
      <c r="F66" s="110" t="s">
        <v>87</v>
      </c>
      <c r="G66" s="33"/>
      <c r="H66" s="81" t="s">
        <v>94</v>
      </c>
      <c r="I66" s="38"/>
      <c r="J66" s="60"/>
      <c r="K66" s="60"/>
      <c r="L66" s="60"/>
      <c r="M66" s="60"/>
      <c r="N66" s="109"/>
      <c r="O66" s="33"/>
      <c r="P66" s="85" t="s">
        <v>19</v>
      </c>
      <c r="S66" s="83"/>
      <c r="V66" s="112" t="s">
        <v>95</v>
      </c>
    </row>
    <row r="67" spans="1:22" ht="15" customHeight="1" x14ac:dyDescent="0.25">
      <c r="A67" s="60"/>
      <c r="B67" s="60"/>
      <c r="C67" s="60"/>
      <c r="D67" s="33"/>
      <c r="E67" s="189"/>
      <c r="F67" s="110" t="s">
        <v>90</v>
      </c>
      <c r="G67" s="33"/>
      <c r="H67" s="81" t="s">
        <v>96</v>
      </c>
      <c r="I67" s="38"/>
      <c r="J67" s="60"/>
      <c r="K67" s="60"/>
      <c r="L67" s="60"/>
      <c r="M67" s="60"/>
      <c r="N67" s="109"/>
      <c r="O67" s="33"/>
      <c r="P67" s="85" t="s">
        <v>19</v>
      </c>
      <c r="S67" s="83"/>
      <c r="V67" s="112" t="s">
        <v>97</v>
      </c>
    </row>
    <row r="68" spans="1:22" ht="15" customHeight="1" x14ac:dyDescent="0.25">
      <c r="A68" s="10"/>
      <c r="B68" s="10"/>
      <c r="C68" s="10"/>
      <c r="D68" s="33"/>
      <c r="E68" s="189" t="s">
        <v>98</v>
      </c>
      <c r="F68" s="110" t="s">
        <v>87</v>
      </c>
      <c r="G68" s="33"/>
      <c r="H68" s="81" t="s">
        <v>99</v>
      </c>
      <c r="I68" s="38"/>
      <c r="J68" s="10"/>
      <c r="K68" s="10"/>
      <c r="L68" s="10"/>
      <c r="M68" s="10"/>
      <c r="N68" s="109"/>
      <c r="O68" s="33"/>
      <c r="P68" s="85" t="s">
        <v>19</v>
      </c>
      <c r="S68" s="83"/>
      <c r="V68" s="112" t="s">
        <v>100</v>
      </c>
    </row>
    <row r="69" spans="1:22" ht="15" customHeight="1" x14ac:dyDescent="0.25">
      <c r="A69" s="10"/>
      <c r="B69" s="10"/>
      <c r="C69" s="10"/>
      <c r="D69" s="33"/>
      <c r="E69" s="189"/>
      <c r="F69" s="110" t="s">
        <v>101</v>
      </c>
      <c r="G69" s="33"/>
      <c r="H69" s="81" t="s">
        <v>102</v>
      </c>
      <c r="I69" s="38"/>
      <c r="J69" s="10"/>
      <c r="K69" s="10"/>
      <c r="L69" s="10"/>
      <c r="M69" s="10"/>
      <c r="N69" s="109"/>
      <c r="O69" s="33"/>
      <c r="P69" s="85" t="s">
        <v>19</v>
      </c>
      <c r="S69" s="83"/>
      <c r="V69" s="112" t="s">
        <v>103</v>
      </c>
    </row>
    <row r="70" spans="1:22" ht="15" customHeight="1" x14ac:dyDescent="0.25">
      <c r="A70" s="10"/>
      <c r="B70" s="10"/>
      <c r="C70" s="10"/>
      <c r="D70" s="33"/>
      <c r="E70" s="189"/>
      <c r="F70" s="110" t="s">
        <v>90</v>
      </c>
      <c r="G70" s="33"/>
      <c r="H70" s="81" t="s">
        <v>104</v>
      </c>
      <c r="I70" s="38"/>
      <c r="J70" s="10"/>
      <c r="K70" s="10"/>
      <c r="L70" s="10"/>
      <c r="M70" s="10"/>
      <c r="N70" s="109"/>
      <c r="O70" s="33"/>
      <c r="P70" s="85" t="s">
        <v>19</v>
      </c>
      <c r="S70" s="83"/>
      <c r="V70" s="112" t="s">
        <v>105</v>
      </c>
    </row>
    <row r="71" spans="1:22" ht="15" customHeight="1" x14ac:dyDescent="0.25">
      <c r="A71" s="10"/>
      <c r="B71" s="10"/>
      <c r="C71" s="10"/>
      <c r="D71" s="33"/>
      <c r="E71" s="189"/>
      <c r="F71" s="110" t="s">
        <v>106</v>
      </c>
      <c r="G71" s="33"/>
      <c r="H71" s="81" t="s">
        <v>107</v>
      </c>
      <c r="I71" s="38"/>
      <c r="J71" s="10"/>
      <c r="K71" s="10"/>
      <c r="L71" s="10"/>
      <c r="M71" s="10"/>
      <c r="N71" s="109"/>
      <c r="O71" s="33"/>
      <c r="P71" s="85" t="s">
        <v>19</v>
      </c>
      <c r="S71" s="83"/>
      <c r="V71" s="112" t="s">
        <v>108</v>
      </c>
    </row>
    <row r="72" spans="1:22" ht="9" customHeight="1" x14ac:dyDescent="0.25">
      <c r="A72" s="10"/>
      <c r="B72" s="10"/>
      <c r="C72" s="10"/>
      <c r="D72" s="10"/>
      <c r="E72" s="49"/>
      <c r="F72" s="33"/>
      <c r="G72" s="10"/>
      <c r="H72" s="41"/>
      <c r="I72" s="10"/>
      <c r="J72" s="10"/>
      <c r="K72" s="10"/>
      <c r="L72" s="10"/>
      <c r="M72" s="10"/>
      <c r="N72" s="10"/>
      <c r="O72" s="10"/>
      <c r="P72" s="33"/>
    </row>
    <row r="73" spans="1:22" ht="5.25" customHeight="1" x14ac:dyDescent="0.25">
      <c r="E73" s="86"/>
      <c r="F73" s="86"/>
      <c r="G73" s="86"/>
      <c r="H73" s="86"/>
    </row>
    <row r="74" spans="1:22" ht="5.25" customHeight="1" x14ac:dyDescent="0.25">
      <c r="E74" s="87"/>
      <c r="F74" s="87"/>
      <c r="G74" s="87"/>
      <c r="H74" s="87"/>
    </row>
    <row r="75" spans="1:22" ht="15" customHeight="1" x14ac:dyDescent="0.25">
      <c r="A75" s="10"/>
      <c r="B75" s="10"/>
      <c r="C75" s="10"/>
      <c r="D75" s="10"/>
      <c r="E75" s="192" t="s">
        <v>109</v>
      </c>
      <c r="F75" s="192"/>
      <c r="G75" s="192"/>
      <c r="H75" s="192"/>
      <c r="I75" s="10"/>
      <c r="J75" s="10"/>
      <c r="K75" s="10"/>
      <c r="L75" s="10"/>
      <c r="M75" s="10"/>
      <c r="N75" s="10"/>
      <c r="O75" s="10"/>
      <c r="P75" s="10"/>
    </row>
    <row r="76" spans="1:22" ht="5.25" customHeight="1" x14ac:dyDescent="0.25">
      <c r="E76" s="86"/>
      <c r="F76" s="86"/>
      <c r="G76" s="86"/>
      <c r="H76" s="86"/>
    </row>
    <row r="77" spans="1:22" ht="5.25" customHeight="1" x14ac:dyDescent="0.25">
      <c r="E77" s="87"/>
      <c r="F77" s="87"/>
      <c r="G77" s="87"/>
      <c r="H77" s="87"/>
    </row>
    <row r="78" spans="1:22" ht="42" customHeight="1" x14ac:dyDescent="0.25">
      <c r="A78" s="42"/>
      <c r="B78" s="42"/>
      <c r="C78" s="60"/>
      <c r="D78" s="45"/>
      <c r="E78" s="189" t="s">
        <v>110</v>
      </c>
      <c r="F78" s="189"/>
      <c r="G78" s="33"/>
      <c r="H78" s="84"/>
      <c r="I78" s="60"/>
      <c r="J78" s="60"/>
      <c r="K78" s="60"/>
      <c r="L78" s="60"/>
      <c r="M78" s="60"/>
      <c r="N78" s="60"/>
      <c r="O78" s="60"/>
      <c r="P78" s="60"/>
      <c r="S78" s="80" t="s">
        <v>111</v>
      </c>
    </row>
    <row r="79" spans="1:22" ht="3" customHeight="1" x14ac:dyDescent="0.25"/>
    <row r="80" spans="1:22" ht="24" customHeight="1" x14ac:dyDescent="0.25">
      <c r="A80" s="42"/>
      <c r="B80" s="42"/>
      <c r="C80" s="60"/>
      <c r="D80" s="45"/>
      <c r="E80" s="189" t="s">
        <v>112</v>
      </c>
      <c r="F80" s="189"/>
      <c r="G80" s="33"/>
      <c r="H80" s="147" t="str">
        <f>HYPERLINK("https://eias.ru/files/46ep.stx.eias.justification.rtf","Загрузить")</f>
        <v>Загрузить</v>
      </c>
      <c r="I80" s="60"/>
      <c r="J80" s="60"/>
      <c r="K80" s="60"/>
      <c r="L80" s="60"/>
      <c r="M80" s="60"/>
      <c r="N80" s="60"/>
      <c r="O80" s="60"/>
      <c r="P80" s="60"/>
      <c r="S80" s="83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6"/>
      <c r="F83" s="86"/>
      <c r="G83" s="86"/>
      <c r="H83" s="86"/>
    </row>
    <row r="84" spans="5:8" ht="5.25" customHeight="1" x14ac:dyDescent="0.25">
      <c r="E84" s="87"/>
      <c r="F84" s="87"/>
      <c r="G84" s="87"/>
      <c r="H84" s="87"/>
    </row>
    <row r="85" spans="5:8" ht="30.75" customHeight="1" x14ac:dyDescent="0.25">
      <c r="H85" s="78" t="str">
        <f>"Статистика предоставления отчётов за "&amp;IF(YEAR="","(год не выбран)",YEAR&amp;" год")</f>
        <v>Статистика предоставления отчётов за 2022 год</v>
      </c>
    </row>
    <row r="86" spans="5:8" ht="15" customHeight="1" x14ac:dyDescent="0.25">
      <c r="E86" s="194" t="s">
        <v>113</v>
      </c>
      <c r="F86" s="88" t="s">
        <v>114</v>
      </c>
      <c r="G86" s="89"/>
      <c r="H86" s="74" t="s">
        <v>115</v>
      </c>
    </row>
    <row r="87" spans="5:8" ht="15" customHeight="1" x14ac:dyDescent="0.25">
      <c r="E87" s="194"/>
      <c r="F87" s="88" t="s">
        <v>116</v>
      </c>
      <c r="G87" s="89"/>
      <c r="H87" s="74" t="s">
        <v>117</v>
      </c>
    </row>
    <row r="88" spans="5:8" ht="15" customHeight="1" x14ac:dyDescent="0.25">
      <c r="E88" s="194" t="s">
        <v>118</v>
      </c>
      <c r="F88" s="88" t="s">
        <v>114</v>
      </c>
      <c r="G88" s="89"/>
      <c r="H88" s="74" t="s">
        <v>119</v>
      </c>
    </row>
    <row r="89" spans="5:8" ht="15" customHeight="1" x14ac:dyDescent="0.25">
      <c r="E89" s="194"/>
      <c r="F89" s="88" t="s">
        <v>116</v>
      </c>
      <c r="G89" s="89"/>
      <c r="H89" s="74" t="s">
        <v>117</v>
      </c>
    </row>
    <row r="90" spans="5:8" ht="15" customHeight="1" x14ac:dyDescent="0.25">
      <c r="E90" s="194" t="s">
        <v>120</v>
      </c>
      <c r="F90" s="88" t="s">
        <v>114</v>
      </c>
      <c r="G90" s="89"/>
      <c r="H90" s="74" t="s">
        <v>121</v>
      </c>
    </row>
    <row r="91" spans="5:8" ht="15" customHeight="1" x14ac:dyDescent="0.25">
      <c r="E91" s="194"/>
      <c r="F91" s="88" t="s">
        <v>116</v>
      </c>
      <c r="G91" s="89"/>
      <c r="H91" s="74" t="s">
        <v>117</v>
      </c>
    </row>
    <row r="92" spans="5:8" ht="15" customHeight="1" x14ac:dyDescent="0.25">
      <c r="E92" s="194" t="s">
        <v>122</v>
      </c>
      <c r="F92" s="88" t="s">
        <v>114</v>
      </c>
      <c r="G92" s="89"/>
      <c r="H92" s="74" t="s">
        <v>123</v>
      </c>
    </row>
    <row r="93" spans="5:8" ht="15" customHeight="1" x14ac:dyDescent="0.25">
      <c r="E93" s="194"/>
      <c r="F93" s="88" t="s">
        <v>116</v>
      </c>
      <c r="G93" s="89"/>
      <c r="H93" s="74" t="s">
        <v>117</v>
      </c>
    </row>
    <row r="94" spans="5:8" ht="15" customHeight="1" x14ac:dyDescent="0.25">
      <c r="E94" s="194" t="s">
        <v>124</v>
      </c>
      <c r="F94" s="88" t="s">
        <v>114</v>
      </c>
      <c r="G94" s="89"/>
      <c r="H94" s="74" t="s">
        <v>125</v>
      </c>
    </row>
    <row r="95" spans="5:8" ht="15" customHeight="1" x14ac:dyDescent="0.25">
      <c r="E95" s="194"/>
      <c r="F95" s="88" t="s">
        <v>116</v>
      </c>
      <c r="G95" s="89"/>
      <c r="H95" s="74" t="s">
        <v>117</v>
      </c>
    </row>
    <row r="96" spans="5:8" ht="15" customHeight="1" x14ac:dyDescent="0.25">
      <c r="E96" s="194" t="s">
        <v>126</v>
      </c>
      <c r="F96" s="88" t="s">
        <v>114</v>
      </c>
      <c r="G96" s="89"/>
      <c r="H96" s="74" t="s">
        <v>127</v>
      </c>
    </row>
    <row r="97" spans="5:8" ht="15" customHeight="1" x14ac:dyDescent="0.25">
      <c r="E97" s="194"/>
      <c r="F97" s="88" t="s">
        <v>116</v>
      </c>
      <c r="G97" s="89"/>
      <c r="H97" s="74" t="s">
        <v>117</v>
      </c>
    </row>
    <row r="98" spans="5:8" ht="15" customHeight="1" x14ac:dyDescent="0.25">
      <c r="E98" s="194" t="s">
        <v>128</v>
      </c>
      <c r="F98" s="88" t="s">
        <v>114</v>
      </c>
      <c r="G98" s="89"/>
      <c r="H98" s="74" t="s">
        <v>129</v>
      </c>
    </row>
    <row r="99" spans="5:8" ht="15" customHeight="1" x14ac:dyDescent="0.25">
      <c r="E99" s="194"/>
      <c r="F99" s="88" t="s">
        <v>116</v>
      </c>
      <c r="G99" s="89"/>
      <c r="H99" s="74" t="s">
        <v>117</v>
      </c>
    </row>
    <row r="100" spans="5:8" ht="15" customHeight="1" x14ac:dyDescent="0.25">
      <c r="E100" s="194" t="s">
        <v>130</v>
      </c>
      <c r="F100" s="88" t="s">
        <v>114</v>
      </c>
      <c r="G100" s="89"/>
      <c r="H100" s="74" t="s">
        <v>131</v>
      </c>
    </row>
    <row r="101" spans="5:8" ht="15" customHeight="1" x14ac:dyDescent="0.25">
      <c r="E101" s="194"/>
      <c r="F101" s="88" t="s">
        <v>116</v>
      </c>
      <c r="G101" s="89"/>
      <c r="H101" s="74" t="s">
        <v>117</v>
      </c>
    </row>
    <row r="102" spans="5:8" ht="15" customHeight="1" x14ac:dyDescent="0.25">
      <c r="E102" s="194" t="s">
        <v>132</v>
      </c>
      <c r="F102" s="88" t="s">
        <v>114</v>
      </c>
      <c r="G102" s="89"/>
      <c r="H102" s="74" t="s">
        <v>133</v>
      </c>
    </row>
    <row r="103" spans="5:8" ht="15" customHeight="1" x14ac:dyDescent="0.25">
      <c r="E103" s="194"/>
      <c r="F103" s="88" t="s">
        <v>116</v>
      </c>
      <c r="G103" s="89"/>
      <c r="H103" s="74" t="s">
        <v>117</v>
      </c>
    </row>
    <row r="104" spans="5:8" ht="15" customHeight="1" x14ac:dyDescent="0.25">
      <c r="E104" s="194" t="s">
        <v>134</v>
      </c>
      <c r="F104" s="88" t="s">
        <v>114</v>
      </c>
      <c r="G104" s="89"/>
      <c r="H104" s="74" t="s">
        <v>135</v>
      </c>
    </row>
    <row r="105" spans="5:8" ht="15" customHeight="1" x14ac:dyDescent="0.25">
      <c r="E105" s="194"/>
      <c r="F105" s="88" t="s">
        <v>116</v>
      </c>
      <c r="G105" s="89"/>
      <c r="H105" s="74" t="s">
        <v>117</v>
      </c>
    </row>
    <row r="106" spans="5:8" ht="10.5" hidden="1" customHeight="1" x14ac:dyDescent="0.25">
      <c r="E106" s="194" t="s">
        <v>28</v>
      </c>
      <c r="F106" s="88" t="s">
        <v>114</v>
      </c>
      <c r="G106" s="89"/>
      <c r="H106" s="151"/>
    </row>
    <row r="107" spans="5:8" ht="10.5" hidden="1" customHeight="1" x14ac:dyDescent="0.25">
      <c r="E107" s="194"/>
      <c r="F107" s="88" t="s">
        <v>116</v>
      </c>
      <c r="G107" s="89"/>
      <c r="H107" s="151"/>
    </row>
    <row r="108" spans="5:8" ht="10.5" hidden="1" customHeight="1" x14ac:dyDescent="0.25">
      <c r="E108" s="194" t="s">
        <v>136</v>
      </c>
      <c r="F108" s="88" t="s">
        <v>114</v>
      </c>
      <c r="G108" s="89"/>
      <c r="H108" s="151"/>
    </row>
    <row r="109" spans="5:8" ht="10.5" hidden="1" customHeight="1" x14ac:dyDescent="0.25">
      <c r="E109" s="194"/>
      <c r="F109" s="88" t="s">
        <v>116</v>
      </c>
      <c r="G109" s="89"/>
      <c r="H109" s="151"/>
    </row>
    <row r="110" spans="5:8" ht="5.25" customHeight="1" x14ac:dyDescent="0.25">
      <c r="E110" s="86"/>
      <c r="F110" s="86"/>
      <c r="G110" s="86"/>
      <c r="H110" s="86"/>
    </row>
    <row r="111" spans="5:8" ht="5.25" customHeight="1" x14ac:dyDescent="0.25">
      <c r="E111" s="87"/>
      <c r="F111" s="87"/>
      <c r="G111" s="87"/>
      <c r="H111" s="87"/>
    </row>
  </sheetData>
  <sheetProtection formatColumns="0" formatRows="0" insertRows="0" deleteColumns="0" deleteRows="0" sort="0" autoFilter="0"/>
  <mergeCells count="42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5:F35"/>
    <mergeCell ref="E33:F33"/>
    <mergeCell ref="E80:F80"/>
    <mergeCell ref="E78:F78"/>
    <mergeCell ref="E45:F45"/>
    <mergeCell ref="E43:F43"/>
    <mergeCell ref="E41:F41"/>
    <mergeCell ref="E39:F39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MO_LIST_61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80" r:id="rId2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0"/>
  <sheetViews>
    <sheetView showGridLines="0" tabSelected="1" topLeftCell="C121" workbookViewId="0">
      <selection activeCell="I153" sqref="I153"/>
    </sheetView>
  </sheetViews>
  <sheetFormatPr defaultRowHeight="10.5" customHeight="1" x14ac:dyDescent="0.25"/>
  <cols>
    <col min="1" max="2" width="4.7109375" style="166" hidden="1" customWidth="1"/>
    <col min="3" max="3" width="2.7109375" style="166" customWidth="1"/>
    <col min="4" max="4" width="10.7109375" style="166" customWidth="1"/>
    <col min="5" max="5" width="70.7109375" style="166" customWidth="1"/>
    <col min="6" max="6" width="10.7109375" style="166" customWidth="1"/>
    <col min="7" max="7" width="6.7109375" style="166" customWidth="1"/>
    <col min="8" max="12" width="17.7109375" style="166" customWidth="1"/>
    <col min="13" max="13" width="2.7109375" style="166" customWidth="1"/>
    <col min="14" max="19" width="13.5703125" style="166" hidden="1" customWidth="1"/>
    <col min="20" max="20" width="33.7109375" style="166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16" t="s">
        <v>137</v>
      </c>
      <c r="I3" s="115" t="s">
        <v>138</v>
      </c>
      <c r="J3" s="115" t="s">
        <v>139</v>
      </c>
      <c r="K3" s="115" t="s">
        <v>140</v>
      </c>
      <c r="L3" s="115" t="s">
        <v>141</v>
      </c>
      <c r="N3" s="116" t="s">
        <v>142</v>
      </c>
      <c r="O3" s="116" t="s">
        <v>143</v>
      </c>
      <c r="P3" s="116" t="s">
        <v>144</v>
      </c>
      <c r="Q3" s="116" t="s">
        <v>145</v>
      </c>
      <c r="R3" s="116" t="s">
        <v>146</v>
      </c>
      <c r="S3" s="116" t="s">
        <v>147</v>
      </c>
      <c r="T3" s="116" t="s">
        <v>148</v>
      </c>
    </row>
    <row r="4" spans="1:20" ht="10.5" hidden="1" customHeight="1" x14ac:dyDescent="0.25">
      <c r="A4" s="70"/>
      <c r="F4" s="69"/>
      <c r="G4" s="69"/>
      <c r="H4" s="69"/>
      <c r="I4" s="69"/>
      <c r="J4" s="69"/>
      <c r="K4" s="69"/>
      <c r="L4" s="69"/>
    </row>
    <row r="5" spans="1:20" ht="10.5" hidden="1" customHeight="1" x14ac:dyDescent="0.25">
      <c r="A5" s="68"/>
    </row>
    <row r="6" spans="1:20" ht="10.5" hidden="1" customHeight="1" x14ac:dyDescent="0.25">
      <c r="A6" s="68"/>
    </row>
    <row r="7" spans="1:20" ht="6" customHeight="1" x14ac:dyDescent="0.25">
      <c r="A7" s="68"/>
      <c r="D7" s="63"/>
      <c r="E7" s="63"/>
      <c r="F7" s="63"/>
      <c r="G7" s="63"/>
      <c r="H7" s="63"/>
      <c r="I7" s="63"/>
      <c r="J7" s="63"/>
      <c r="K7" s="63"/>
    </row>
    <row r="8" spans="1:20" ht="12" customHeight="1" x14ac:dyDescent="0.25">
      <c r="A8" s="68"/>
      <c r="D8" s="71" t="s">
        <v>15</v>
      </c>
      <c r="E8" s="71"/>
      <c r="F8" s="67"/>
      <c r="G8" s="67"/>
      <c r="H8" s="67"/>
      <c r="I8" s="67"/>
      <c r="J8" s="67"/>
      <c r="K8" s="67"/>
    </row>
    <row r="9" spans="1:20" ht="12" customHeight="1" x14ac:dyDescent="0.25">
      <c r="D9" s="119" t="str">
        <f>IF(ORG="","Не определено",ORG)</f>
        <v>Филиал АО «ТМК ЭСК» в г. Первоуральске, г. Первоуральск</v>
      </c>
      <c r="E9" s="119"/>
    </row>
    <row r="10" spans="1:20" ht="15" customHeight="1" x14ac:dyDescent="0.25">
      <c r="D10" s="118"/>
      <c r="E10" s="118"/>
      <c r="F10" s="65"/>
      <c r="G10" s="65"/>
      <c r="H10" s="65"/>
      <c r="I10" s="65"/>
      <c r="J10" s="65"/>
      <c r="K10" s="65"/>
      <c r="L10" s="66" t="s">
        <v>149</v>
      </c>
    </row>
    <row r="11" spans="1:20" ht="15" customHeight="1" x14ac:dyDescent="0.25">
      <c r="C11" s="63"/>
      <c r="D11" s="195" t="s">
        <v>150</v>
      </c>
      <c r="E11" s="195" t="s">
        <v>151</v>
      </c>
      <c r="F11" s="195" t="s">
        <v>152</v>
      </c>
      <c r="G11" s="195" t="s">
        <v>153</v>
      </c>
      <c r="H11" s="195" t="s">
        <v>154</v>
      </c>
      <c r="I11" s="195" t="s">
        <v>155</v>
      </c>
      <c r="J11" s="195"/>
      <c r="K11" s="195"/>
      <c r="L11" s="195"/>
    </row>
    <row r="12" spans="1:20" ht="15" customHeight="1" x14ac:dyDescent="0.25">
      <c r="C12" s="63"/>
      <c r="D12" s="195"/>
      <c r="E12" s="195"/>
      <c r="F12" s="195"/>
      <c r="G12" s="195"/>
      <c r="H12" s="195"/>
      <c r="I12" s="73" t="s">
        <v>156</v>
      </c>
      <c r="J12" s="73" t="s">
        <v>157</v>
      </c>
      <c r="K12" s="73" t="s">
        <v>158</v>
      </c>
      <c r="L12" s="73" t="s">
        <v>159</v>
      </c>
    </row>
    <row r="13" spans="1:20" ht="12" customHeight="1" x14ac:dyDescent="0.25">
      <c r="D13" s="64">
        <v>0</v>
      </c>
      <c r="E13" s="64">
        <v>1</v>
      </c>
      <c r="F13" s="64">
        <v>2</v>
      </c>
      <c r="G13" s="64">
        <v>3</v>
      </c>
      <c r="H13" s="64">
        <v>4</v>
      </c>
      <c r="I13" s="64">
        <v>5</v>
      </c>
      <c r="J13" s="64">
        <v>6</v>
      </c>
      <c r="K13" s="64">
        <v>7</v>
      </c>
      <c r="L13" s="64">
        <v>8</v>
      </c>
    </row>
    <row r="14" spans="1:20" ht="18" customHeight="1" x14ac:dyDescent="0.25">
      <c r="C14" s="63"/>
      <c r="D14" s="196" t="s">
        <v>160</v>
      </c>
      <c r="E14" s="197"/>
      <c r="F14" s="197"/>
      <c r="G14" s="145"/>
      <c r="H14" s="143"/>
      <c r="I14" s="143"/>
      <c r="J14" s="143"/>
      <c r="K14" s="143"/>
      <c r="L14" s="144"/>
      <c r="N14" s="135"/>
      <c r="O14" s="135"/>
      <c r="P14" s="135"/>
      <c r="Q14" s="135"/>
      <c r="R14" s="135"/>
      <c r="S14" s="135"/>
      <c r="T14" s="135"/>
    </row>
    <row r="15" spans="1:20" ht="12" customHeight="1" x14ac:dyDescent="0.25">
      <c r="C15" s="63"/>
      <c r="D15" s="74" t="s">
        <v>161</v>
      </c>
      <c r="E15" s="128" t="s">
        <v>162</v>
      </c>
      <c r="F15" s="129" t="s">
        <v>163</v>
      </c>
      <c r="G15" s="129">
        <v>10</v>
      </c>
      <c r="H15" s="62">
        <f>SUM(I15:L15)</f>
        <v>496555.21400000004</v>
      </c>
      <c r="I15" s="62">
        <f>SUM(I16,I17,I20,I23)</f>
        <v>493805.66200000001</v>
      </c>
      <c r="J15" s="62">
        <f>SUM(J16,J17,J20,J23)</f>
        <v>0</v>
      </c>
      <c r="K15" s="62">
        <f>SUM(K16,K17,K20,K23)</f>
        <v>2749.5520000000001</v>
      </c>
      <c r="L15" s="62">
        <f>SUM(L16,L17,L20,L23)</f>
        <v>0</v>
      </c>
      <c r="N15" s="135"/>
      <c r="O15" s="135"/>
      <c r="P15" s="135"/>
      <c r="Q15" s="135"/>
      <c r="R15" s="135"/>
      <c r="S15" s="135"/>
      <c r="T15" s="137" t="s">
        <v>164</v>
      </c>
    </row>
    <row r="16" spans="1:20" ht="12" customHeight="1" x14ac:dyDescent="0.25">
      <c r="C16" s="63"/>
      <c r="D16" s="120" t="s">
        <v>165</v>
      </c>
      <c r="E16" s="130" t="s">
        <v>166</v>
      </c>
      <c r="F16" s="121" t="s">
        <v>163</v>
      </c>
      <c r="G16" s="73">
        <v>20</v>
      </c>
      <c r="H16" s="62">
        <f>SUM(I16:L16)</f>
        <v>0</v>
      </c>
      <c r="I16" s="72"/>
      <c r="J16" s="72"/>
      <c r="K16" s="72"/>
      <c r="L16" s="72"/>
      <c r="N16" s="135"/>
      <c r="O16" s="135"/>
      <c r="P16" s="135"/>
      <c r="Q16" s="135"/>
      <c r="R16" s="135"/>
      <c r="S16" s="135"/>
      <c r="T16" s="137" t="s">
        <v>164</v>
      </c>
    </row>
    <row r="17" spans="1:20" ht="12" customHeight="1" x14ac:dyDescent="0.25">
      <c r="C17" s="63"/>
      <c r="D17" s="120" t="s">
        <v>167</v>
      </c>
      <c r="E17" s="130" t="s">
        <v>168</v>
      </c>
      <c r="F17" s="121" t="s">
        <v>163</v>
      </c>
      <c r="G17" s="73">
        <v>30</v>
      </c>
      <c r="H17" s="62">
        <f>SUM(I17:L17)</f>
        <v>0</v>
      </c>
      <c r="I17" s="62">
        <f>SUM(I18:I19)</f>
        <v>0</v>
      </c>
      <c r="J17" s="62">
        <f>SUM(J18:J19)</f>
        <v>0</v>
      </c>
      <c r="K17" s="62">
        <f>SUM(K18:K19)</f>
        <v>0</v>
      </c>
      <c r="L17" s="62">
        <f>SUM(L18:L19)</f>
        <v>0</v>
      </c>
      <c r="N17" s="135"/>
      <c r="O17" s="135"/>
      <c r="P17" s="135"/>
      <c r="Q17" s="135"/>
      <c r="R17" s="135"/>
      <c r="S17" s="135"/>
      <c r="T17" s="137" t="s">
        <v>164</v>
      </c>
    </row>
    <row r="18" spans="1:20" ht="12" hidden="1" customHeight="1" x14ac:dyDescent="0.25">
      <c r="C18" s="63"/>
      <c r="D18" s="127"/>
      <c r="E18" s="126"/>
      <c r="F18" s="124"/>
      <c r="G18" s="124"/>
      <c r="H18" s="122"/>
      <c r="I18" s="122"/>
      <c r="J18" s="122"/>
      <c r="K18" s="122"/>
      <c r="L18" s="125"/>
      <c r="N18" s="137" t="s">
        <v>169</v>
      </c>
      <c r="O18" s="135"/>
      <c r="P18" s="135"/>
      <c r="Q18" s="135"/>
      <c r="R18" s="135"/>
      <c r="S18" s="135"/>
      <c r="T18" s="135"/>
    </row>
    <row r="19" spans="1:20" ht="12" customHeight="1" x14ac:dyDescent="0.25">
      <c r="C19" s="63"/>
      <c r="D19" s="123"/>
      <c r="E19" s="126" t="s">
        <v>170</v>
      </c>
      <c r="F19" s="124"/>
      <c r="G19" s="124"/>
      <c r="H19" s="122"/>
      <c r="I19" s="122"/>
      <c r="J19" s="122"/>
      <c r="K19" s="122"/>
      <c r="L19" s="125"/>
      <c r="N19" s="135"/>
      <c r="O19" s="135"/>
      <c r="P19" s="135"/>
      <c r="Q19" s="135"/>
      <c r="R19" s="135"/>
      <c r="S19" s="135"/>
      <c r="T19" s="140" t="s">
        <v>171</v>
      </c>
    </row>
    <row r="20" spans="1:20" ht="12" customHeight="1" x14ac:dyDescent="0.25">
      <c r="C20" s="63"/>
      <c r="D20" s="120" t="s">
        <v>172</v>
      </c>
      <c r="E20" s="130" t="s">
        <v>173</v>
      </c>
      <c r="F20" s="121" t="s">
        <v>163</v>
      </c>
      <c r="G20" s="73" t="s">
        <v>174</v>
      </c>
      <c r="H20" s="62">
        <f>SUM(I20:L20)</f>
        <v>0</v>
      </c>
      <c r="I20" s="62">
        <f>SUM(I21:I22)</f>
        <v>0</v>
      </c>
      <c r="J20" s="62">
        <f>SUM(J21:J22)</f>
        <v>0</v>
      </c>
      <c r="K20" s="62">
        <f>SUM(K21:K22)</f>
        <v>0</v>
      </c>
      <c r="L20" s="62">
        <f>SUM(L21:L22)</f>
        <v>0</v>
      </c>
      <c r="N20" s="135"/>
      <c r="O20" s="135"/>
      <c r="P20" s="135"/>
      <c r="Q20" s="135"/>
      <c r="R20" s="135"/>
      <c r="S20" s="135"/>
      <c r="T20" s="137" t="s">
        <v>164</v>
      </c>
    </row>
    <row r="21" spans="1:20" ht="12" hidden="1" customHeight="1" x14ac:dyDescent="0.25">
      <c r="C21" s="63"/>
      <c r="D21" s="127"/>
      <c r="E21" s="126"/>
      <c r="F21" s="124"/>
      <c r="G21" s="124"/>
      <c r="H21" s="122"/>
      <c r="I21" s="122"/>
      <c r="J21" s="122"/>
      <c r="K21" s="122"/>
      <c r="L21" s="125"/>
      <c r="N21" s="137" t="s">
        <v>169</v>
      </c>
      <c r="O21" s="135"/>
      <c r="P21" s="135"/>
      <c r="Q21" s="135"/>
      <c r="R21" s="135"/>
      <c r="S21" s="135"/>
      <c r="T21" s="135"/>
    </row>
    <row r="22" spans="1:20" ht="12" customHeight="1" x14ac:dyDescent="0.25">
      <c r="C22" s="63"/>
      <c r="D22" s="123"/>
      <c r="E22" s="126" t="s">
        <v>170</v>
      </c>
      <c r="F22" s="124"/>
      <c r="G22" s="124"/>
      <c r="H22" s="122"/>
      <c r="I22" s="122"/>
      <c r="J22" s="122"/>
      <c r="K22" s="122"/>
      <c r="L22" s="125"/>
      <c r="N22" s="135"/>
      <c r="O22" s="135"/>
      <c r="P22" s="135"/>
      <c r="Q22" s="135"/>
      <c r="R22" s="135"/>
      <c r="S22" s="135"/>
      <c r="T22" s="140" t="s">
        <v>175</v>
      </c>
    </row>
    <row r="23" spans="1:20" ht="12" customHeight="1" x14ac:dyDescent="0.25">
      <c r="C23" s="63"/>
      <c r="D23" s="120" t="s">
        <v>176</v>
      </c>
      <c r="E23" s="130" t="s">
        <v>177</v>
      </c>
      <c r="F23" s="121" t="s">
        <v>163</v>
      </c>
      <c r="G23" s="73" t="s">
        <v>178</v>
      </c>
      <c r="H23" s="62">
        <f>SUM(I23:L23)</f>
        <v>496555.21400000004</v>
      </c>
      <c r="I23" s="62">
        <f>SUM(I24:I28)</f>
        <v>493805.66200000001</v>
      </c>
      <c r="J23" s="62">
        <f>SUM(J24:J28)</f>
        <v>0</v>
      </c>
      <c r="K23" s="62">
        <f>SUM(K24:K28)</f>
        <v>2749.5520000000001</v>
      </c>
      <c r="L23" s="62">
        <f>SUM(L24:L28)</f>
        <v>0</v>
      </c>
      <c r="N23" s="135"/>
      <c r="O23" s="135"/>
      <c r="P23" s="135"/>
      <c r="Q23" s="135"/>
      <c r="R23" s="135"/>
      <c r="S23" s="135"/>
      <c r="T23" s="137" t="s">
        <v>164</v>
      </c>
    </row>
    <row r="24" spans="1:20" ht="12" hidden="1" customHeight="1" x14ac:dyDescent="0.25">
      <c r="C24" s="63"/>
      <c r="D24" s="127"/>
      <c r="E24" s="126"/>
      <c r="F24" s="124"/>
      <c r="G24" s="124"/>
      <c r="H24" s="122"/>
      <c r="I24" s="122"/>
      <c r="J24" s="122"/>
      <c r="K24" s="122"/>
      <c r="L24" s="125"/>
      <c r="N24" s="137" t="s">
        <v>169</v>
      </c>
      <c r="O24" s="135"/>
      <c r="P24" s="135"/>
      <c r="Q24" s="135"/>
      <c r="R24" s="135"/>
      <c r="S24" s="135"/>
      <c r="T24" s="135"/>
    </row>
    <row r="25" spans="1:20" s="164" customFormat="1" ht="12" customHeight="1" x14ac:dyDescent="0.15">
      <c r="A25" s="152"/>
      <c r="B25" s="152"/>
      <c r="C25" s="153" t="s">
        <v>179</v>
      </c>
      <c r="D25" s="154" t="str">
        <f>"1.4."&amp;N25</f>
        <v>1.4.1</v>
      </c>
      <c r="E25" s="155" t="s">
        <v>180</v>
      </c>
      <c r="F25" s="156" t="s">
        <v>163</v>
      </c>
      <c r="G25" s="156" t="s">
        <v>178</v>
      </c>
      <c r="H25" s="157">
        <f>SUM(I25:L25)</f>
        <v>493038.147</v>
      </c>
      <c r="I25" s="158">
        <v>493038.147</v>
      </c>
      <c r="J25" s="158">
        <v>0</v>
      </c>
      <c r="K25" s="158">
        <v>0</v>
      </c>
      <c r="L25" s="158">
        <v>0</v>
      </c>
      <c r="M25" s="152"/>
      <c r="N25" s="159" t="s">
        <v>161</v>
      </c>
      <c r="O25" s="160" t="s">
        <v>180</v>
      </c>
      <c r="P25" s="160" t="s">
        <v>181</v>
      </c>
      <c r="Q25" s="160" t="s">
        <v>182</v>
      </c>
      <c r="R25" s="160" t="s">
        <v>183</v>
      </c>
      <c r="S25" s="159" t="s">
        <v>184</v>
      </c>
      <c r="T25" s="159" t="s">
        <v>185</v>
      </c>
    </row>
    <row r="26" spans="1:20" s="165" customFormat="1" ht="12" customHeight="1" x14ac:dyDescent="0.15">
      <c r="A26" s="152"/>
      <c r="B26" s="152"/>
      <c r="C26" s="153" t="s">
        <v>179</v>
      </c>
      <c r="D26" s="154" t="str">
        <f>"1.4."&amp;N26</f>
        <v>1.4.2</v>
      </c>
      <c r="E26" s="155" t="s">
        <v>186</v>
      </c>
      <c r="F26" s="156" t="s">
        <v>163</v>
      </c>
      <c r="G26" s="156" t="s">
        <v>178</v>
      </c>
      <c r="H26" s="157">
        <f>SUM(I26:L26)</f>
        <v>767.51499999999999</v>
      </c>
      <c r="I26" s="158">
        <v>767.51499999999999</v>
      </c>
      <c r="J26" s="158">
        <v>0</v>
      </c>
      <c r="K26" s="158">
        <v>0</v>
      </c>
      <c r="L26" s="158">
        <v>0</v>
      </c>
      <c r="M26" s="152"/>
      <c r="N26" s="159" t="s">
        <v>187</v>
      </c>
      <c r="O26" s="160" t="s">
        <v>186</v>
      </c>
      <c r="P26" s="160" t="s">
        <v>188</v>
      </c>
      <c r="Q26" s="160" t="s">
        <v>189</v>
      </c>
      <c r="R26" s="160" t="s">
        <v>190</v>
      </c>
      <c r="S26" s="159" t="s">
        <v>184</v>
      </c>
      <c r="T26" s="159" t="s">
        <v>185</v>
      </c>
    </row>
    <row r="27" spans="1:20" s="165" customFormat="1" ht="12" customHeight="1" x14ac:dyDescent="0.15">
      <c r="A27" s="152"/>
      <c r="B27" s="152"/>
      <c r="C27" s="153" t="s">
        <v>179</v>
      </c>
      <c r="D27" s="154" t="str">
        <f>"1.4."&amp;N27</f>
        <v>1.4.3</v>
      </c>
      <c r="E27" s="155" t="s">
        <v>191</v>
      </c>
      <c r="F27" s="156" t="s">
        <v>163</v>
      </c>
      <c r="G27" s="156" t="s">
        <v>178</v>
      </c>
      <c r="H27" s="157">
        <f>SUM(I27:L27)</f>
        <v>2749.5520000000001</v>
      </c>
      <c r="I27" s="158">
        <v>0</v>
      </c>
      <c r="J27" s="158">
        <v>0</v>
      </c>
      <c r="K27" s="158">
        <v>2749.5520000000001</v>
      </c>
      <c r="L27" s="158">
        <v>0</v>
      </c>
      <c r="M27" s="152"/>
      <c r="N27" s="159" t="s">
        <v>192</v>
      </c>
      <c r="O27" s="160" t="s">
        <v>191</v>
      </c>
      <c r="P27" s="160" t="s">
        <v>193</v>
      </c>
      <c r="Q27" s="160" t="s">
        <v>194</v>
      </c>
      <c r="R27" s="160" t="s">
        <v>195</v>
      </c>
      <c r="S27" s="159" t="s">
        <v>184</v>
      </c>
      <c r="T27" s="159" t="s">
        <v>185</v>
      </c>
    </row>
    <row r="28" spans="1:20" ht="12" customHeight="1" x14ac:dyDescent="0.25">
      <c r="C28" s="63"/>
      <c r="D28" s="123"/>
      <c r="E28" s="126" t="s">
        <v>170</v>
      </c>
      <c r="F28" s="124"/>
      <c r="G28" s="124"/>
      <c r="H28" s="122"/>
      <c r="I28" s="122"/>
      <c r="J28" s="122"/>
      <c r="K28" s="122"/>
      <c r="L28" s="125"/>
      <c r="N28" s="135"/>
      <c r="O28" s="135"/>
      <c r="P28" s="135"/>
      <c r="Q28" s="135"/>
      <c r="R28" s="135"/>
      <c r="S28" s="135"/>
      <c r="T28" s="140" t="s">
        <v>196</v>
      </c>
    </row>
    <row r="29" spans="1:20" ht="12" customHeight="1" x14ac:dyDescent="0.25">
      <c r="C29" s="63"/>
      <c r="D29" s="74" t="s">
        <v>187</v>
      </c>
      <c r="E29" s="128" t="s">
        <v>197</v>
      </c>
      <c r="F29" s="129" t="s">
        <v>163</v>
      </c>
      <c r="G29" s="129" t="s">
        <v>198</v>
      </c>
      <c r="H29" s="62">
        <f t="shared" ref="H29:H41" si="0">SUM(I29:L29)</f>
        <v>4560.7290000000003</v>
      </c>
      <c r="I29" s="62">
        <f>SUM(I31,I32,I33)</f>
        <v>0</v>
      </c>
      <c r="J29" s="62">
        <f>SUM(J30,J32,J33)</f>
        <v>0</v>
      </c>
      <c r="K29" s="62">
        <f>SUM(K30,K31,K33)</f>
        <v>2074.5830000000001</v>
      </c>
      <c r="L29" s="62">
        <f>SUM(L30,L31,L32)</f>
        <v>2486.1460000000002</v>
      </c>
      <c r="N29" s="135"/>
      <c r="O29" s="135"/>
      <c r="P29" s="135"/>
      <c r="Q29" s="135"/>
      <c r="R29" s="135"/>
      <c r="S29" s="135"/>
      <c r="T29" s="137" t="s">
        <v>164</v>
      </c>
    </row>
    <row r="30" spans="1:20" ht="12" customHeight="1" x14ac:dyDescent="0.25">
      <c r="C30" s="63"/>
      <c r="D30" s="120" t="s">
        <v>199</v>
      </c>
      <c r="E30" s="130" t="s">
        <v>156</v>
      </c>
      <c r="F30" s="121" t="s">
        <v>163</v>
      </c>
      <c r="G30" s="73" t="s">
        <v>200</v>
      </c>
      <c r="H30" s="62">
        <f t="shared" si="0"/>
        <v>2074.5830000000001</v>
      </c>
      <c r="I30" s="134"/>
      <c r="J30" s="72">
        <v>0</v>
      </c>
      <c r="K30" s="72">
        <v>2074.5830000000001</v>
      </c>
      <c r="L30" s="72">
        <v>0</v>
      </c>
      <c r="N30" s="135"/>
      <c r="O30" s="135"/>
      <c r="P30" s="135"/>
      <c r="Q30" s="135"/>
      <c r="R30" s="135"/>
      <c r="S30" s="135"/>
      <c r="T30" s="137" t="s">
        <v>164</v>
      </c>
    </row>
    <row r="31" spans="1:20" ht="12" customHeight="1" x14ac:dyDescent="0.25">
      <c r="C31" s="63"/>
      <c r="D31" s="120" t="s">
        <v>201</v>
      </c>
      <c r="E31" s="130" t="s">
        <v>157</v>
      </c>
      <c r="F31" s="121" t="s">
        <v>163</v>
      </c>
      <c r="G31" s="73" t="s">
        <v>202</v>
      </c>
      <c r="H31" s="62">
        <f t="shared" si="0"/>
        <v>0</v>
      </c>
      <c r="I31" s="72"/>
      <c r="J31" s="134"/>
      <c r="K31" s="72"/>
      <c r="L31" s="72"/>
      <c r="N31" s="135"/>
      <c r="O31" s="135"/>
      <c r="P31" s="135"/>
      <c r="Q31" s="135"/>
      <c r="R31" s="135"/>
      <c r="S31" s="135"/>
      <c r="T31" s="137" t="s">
        <v>164</v>
      </c>
    </row>
    <row r="32" spans="1:20" ht="12" customHeight="1" x14ac:dyDescent="0.25">
      <c r="C32" s="63"/>
      <c r="D32" s="120" t="s">
        <v>203</v>
      </c>
      <c r="E32" s="130" t="s">
        <v>158</v>
      </c>
      <c r="F32" s="121" t="s">
        <v>163</v>
      </c>
      <c r="G32" s="73" t="s">
        <v>204</v>
      </c>
      <c r="H32" s="62">
        <f t="shared" si="0"/>
        <v>2486.1460000000002</v>
      </c>
      <c r="I32" s="72"/>
      <c r="J32" s="72"/>
      <c r="K32" s="134"/>
      <c r="L32" s="72">
        <v>2486.1460000000002</v>
      </c>
      <c r="N32" s="135"/>
      <c r="O32" s="135"/>
      <c r="P32" s="135"/>
      <c r="Q32" s="135"/>
      <c r="R32" s="135"/>
      <c r="S32" s="135"/>
      <c r="T32" s="137" t="s">
        <v>164</v>
      </c>
    </row>
    <row r="33" spans="1:20" ht="12" customHeight="1" x14ac:dyDescent="0.25">
      <c r="C33" s="63"/>
      <c r="D33" s="120" t="s">
        <v>205</v>
      </c>
      <c r="E33" s="130" t="s">
        <v>206</v>
      </c>
      <c r="F33" s="121" t="s">
        <v>163</v>
      </c>
      <c r="G33" s="73" t="s">
        <v>207</v>
      </c>
      <c r="H33" s="62">
        <f t="shared" si="0"/>
        <v>0</v>
      </c>
      <c r="I33" s="72"/>
      <c r="J33" s="72"/>
      <c r="K33" s="72"/>
      <c r="L33" s="134"/>
      <c r="N33" s="135"/>
      <c r="O33" s="135"/>
      <c r="P33" s="135"/>
      <c r="Q33" s="135"/>
      <c r="R33" s="135"/>
      <c r="S33" s="135"/>
      <c r="T33" s="137" t="s">
        <v>164</v>
      </c>
    </row>
    <row r="34" spans="1:20" ht="12" customHeight="1" x14ac:dyDescent="0.25">
      <c r="C34" s="63"/>
      <c r="D34" s="74" t="s">
        <v>192</v>
      </c>
      <c r="E34" s="128" t="s">
        <v>208</v>
      </c>
      <c r="F34" s="129" t="s">
        <v>163</v>
      </c>
      <c r="G34" s="129" t="s">
        <v>209</v>
      </c>
      <c r="H34" s="62">
        <f t="shared" si="0"/>
        <v>0</v>
      </c>
      <c r="I34" s="72"/>
      <c r="J34" s="72"/>
      <c r="K34" s="72"/>
      <c r="L34" s="72"/>
      <c r="N34" s="135"/>
      <c r="O34" s="135"/>
      <c r="P34" s="135"/>
      <c r="Q34" s="135"/>
      <c r="R34" s="135"/>
      <c r="S34" s="135"/>
      <c r="T34" s="137" t="s">
        <v>164</v>
      </c>
    </row>
    <row r="35" spans="1:20" ht="12" customHeight="1" x14ac:dyDescent="0.25">
      <c r="C35" s="63"/>
      <c r="D35" s="74" t="s">
        <v>210</v>
      </c>
      <c r="E35" s="128" t="s">
        <v>211</v>
      </c>
      <c r="F35" s="129" t="s">
        <v>163</v>
      </c>
      <c r="G35" s="129" t="s">
        <v>212</v>
      </c>
      <c r="H35" s="62">
        <f>SUM(I35:L35)</f>
        <v>493251.33</v>
      </c>
      <c r="I35" s="62">
        <f>SUM(I36,I38,I41,I46)</f>
        <v>485989.01500000001</v>
      </c>
      <c r="J35" s="62">
        <f>SUM(J36,J38,J41,J46)</f>
        <v>0</v>
      </c>
      <c r="K35" s="62">
        <f>SUM(K36,K38,K41,K46)</f>
        <v>4792.3620000000001</v>
      </c>
      <c r="L35" s="62">
        <f>SUM(L36,L38,L41,L46)</f>
        <v>2469.953</v>
      </c>
      <c r="N35" s="135"/>
      <c r="O35" s="135"/>
      <c r="P35" s="135"/>
      <c r="Q35" s="135"/>
      <c r="R35" s="135"/>
      <c r="S35" s="135"/>
      <c r="T35" s="137" t="s">
        <v>164</v>
      </c>
    </row>
    <row r="36" spans="1:20" ht="24" customHeight="1" x14ac:dyDescent="0.25">
      <c r="C36" s="63"/>
      <c r="D36" s="120" t="s">
        <v>213</v>
      </c>
      <c r="E36" s="130" t="s">
        <v>214</v>
      </c>
      <c r="F36" s="121" t="s">
        <v>163</v>
      </c>
      <c r="G36" s="73" t="s">
        <v>215</v>
      </c>
      <c r="H36" s="62">
        <f t="shared" si="0"/>
        <v>0</v>
      </c>
      <c r="I36" s="72">
        <v>0</v>
      </c>
      <c r="J36" s="72">
        <v>0</v>
      </c>
      <c r="K36" s="72">
        <v>0</v>
      </c>
      <c r="L36" s="72">
        <v>0</v>
      </c>
      <c r="N36" s="135"/>
      <c r="O36" s="135"/>
      <c r="P36" s="135"/>
      <c r="Q36" s="135"/>
      <c r="R36" s="135"/>
      <c r="S36" s="135"/>
      <c r="T36" s="137" t="s">
        <v>164</v>
      </c>
    </row>
    <row r="37" spans="1:20" ht="12" customHeight="1" x14ac:dyDescent="0.25">
      <c r="C37" s="63"/>
      <c r="D37" s="120" t="s">
        <v>216</v>
      </c>
      <c r="E37" s="131" t="s">
        <v>217</v>
      </c>
      <c r="F37" s="121" t="s">
        <v>163</v>
      </c>
      <c r="G37" s="73" t="s">
        <v>218</v>
      </c>
      <c r="H37" s="62">
        <f t="shared" si="0"/>
        <v>0</v>
      </c>
      <c r="I37" s="72">
        <v>0</v>
      </c>
      <c r="J37" s="72">
        <v>0</v>
      </c>
      <c r="K37" s="72">
        <v>0</v>
      </c>
      <c r="L37" s="72">
        <v>0</v>
      </c>
      <c r="N37" s="135"/>
      <c r="O37" s="135"/>
      <c r="P37" s="135"/>
      <c r="Q37" s="135"/>
      <c r="R37" s="135"/>
      <c r="S37" s="135"/>
      <c r="T37" s="137" t="s">
        <v>164</v>
      </c>
    </row>
    <row r="38" spans="1:20" ht="12" customHeight="1" x14ac:dyDescent="0.25">
      <c r="C38" s="63"/>
      <c r="D38" s="120" t="s">
        <v>219</v>
      </c>
      <c r="E38" s="130" t="s">
        <v>220</v>
      </c>
      <c r="F38" s="121" t="s">
        <v>163</v>
      </c>
      <c r="G38" s="73" t="s">
        <v>221</v>
      </c>
      <c r="H38" s="62">
        <f t="shared" si="0"/>
        <v>399586.63899999997</v>
      </c>
      <c r="I38" s="72">
        <v>399375.39799999999</v>
      </c>
      <c r="J38" s="72">
        <v>0</v>
      </c>
      <c r="K38" s="72">
        <v>197.96799999999999</v>
      </c>
      <c r="L38" s="72">
        <v>13.273</v>
      </c>
      <c r="N38" s="135"/>
      <c r="O38" s="135"/>
      <c r="P38" s="135"/>
      <c r="Q38" s="135"/>
      <c r="R38" s="135"/>
      <c r="S38" s="135"/>
      <c r="T38" s="137" t="s">
        <v>164</v>
      </c>
    </row>
    <row r="39" spans="1:20" ht="12" customHeight="1" x14ac:dyDescent="0.25">
      <c r="C39" s="63"/>
      <c r="D39" s="120" t="s">
        <v>222</v>
      </c>
      <c r="E39" s="131" t="s">
        <v>223</v>
      </c>
      <c r="F39" s="121" t="s">
        <v>163</v>
      </c>
      <c r="G39" s="73" t="s">
        <v>224</v>
      </c>
      <c r="H39" s="62">
        <f t="shared" si="0"/>
        <v>0</v>
      </c>
      <c r="I39" s="72">
        <v>0</v>
      </c>
      <c r="J39" s="72">
        <v>0</v>
      </c>
      <c r="K39" s="72">
        <v>0</v>
      </c>
      <c r="L39" s="72">
        <v>0</v>
      </c>
      <c r="N39" s="135"/>
      <c r="O39" s="135"/>
      <c r="P39" s="135"/>
      <c r="Q39" s="135"/>
      <c r="R39" s="135"/>
      <c r="S39" s="135"/>
      <c r="T39" s="137" t="s">
        <v>164</v>
      </c>
    </row>
    <row r="40" spans="1:20" ht="12" customHeight="1" x14ac:dyDescent="0.25">
      <c r="C40" s="63"/>
      <c r="D40" s="120" t="s">
        <v>225</v>
      </c>
      <c r="E40" s="132" t="s">
        <v>226</v>
      </c>
      <c r="F40" s="121" t="s">
        <v>163</v>
      </c>
      <c r="G40" s="73" t="s">
        <v>227</v>
      </c>
      <c r="H40" s="62">
        <f t="shared" si="0"/>
        <v>0</v>
      </c>
      <c r="I40" s="72">
        <v>0</v>
      </c>
      <c r="J40" s="72">
        <v>0</v>
      </c>
      <c r="K40" s="72">
        <v>0</v>
      </c>
      <c r="L40" s="72">
        <v>0</v>
      </c>
      <c r="N40" s="135"/>
      <c r="O40" s="135"/>
      <c r="P40" s="135"/>
      <c r="Q40" s="135"/>
      <c r="R40" s="135"/>
      <c r="S40" s="135"/>
      <c r="T40" s="137" t="s">
        <v>164</v>
      </c>
    </row>
    <row r="41" spans="1:20" ht="12" customHeight="1" x14ac:dyDescent="0.25">
      <c r="C41" s="63"/>
      <c r="D41" s="120" t="s">
        <v>228</v>
      </c>
      <c r="E41" s="130" t="s">
        <v>229</v>
      </c>
      <c r="F41" s="121" t="s">
        <v>163</v>
      </c>
      <c r="G41" s="73" t="s">
        <v>230</v>
      </c>
      <c r="H41" s="62">
        <f t="shared" si="0"/>
        <v>91208.010999999999</v>
      </c>
      <c r="I41" s="62">
        <f>SUM(I42:I45)</f>
        <v>86613.616999999998</v>
      </c>
      <c r="J41" s="62">
        <f>SUM(J42:J45)</f>
        <v>0</v>
      </c>
      <c r="K41" s="62">
        <f>SUM(K42:K45)</f>
        <v>4594.3940000000002</v>
      </c>
      <c r="L41" s="62">
        <f>SUM(L42:L45)</f>
        <v>0</v>
      </c>
      <c r="N41" s="135"/>
      <c r="O41" s="135"/>
      <c r="P41" s="135"/>
      <c r="Q41" s="135"/>
      <c r="R41" s="135"/>
      <c r="S41" s="135"/>
      <c r="T41" s="137" t="s">
        <v>164</v>
      </c>
    </row>
    <row r="42" spans="1:20" ht="12" hidden="1" customHeight="1" x14ac:dyDescent="0.25">
      <c r="C42" s="63"/>
      <c r="D42" s="127"/>
      <c r="E42" s="126"/>
      <c r="F42" s="124"/>
      <c r="G42" s="124"/>
      <c r="H42" s="122"/>
      <c r="I42" s="122"/>
      <c r="J42" s="122"/>
      <c r="K42" s="122"/>
      <c r="L42" s="125"/>
      <c r="N42" s="137" t="s">
        <v>169</v>
      </c>
      <c r="O42" s="135"/>
      <c r="P42" s="135"/>
      <c r="Q42" s="135"/>
      <c r="R42" s="135"/>
      <c r="S42" s="135"/>
      <c r="T42" s="135"/>
    </row>
    <row r="43" spans="1:20" s="165" customFormat="1" ht="12" customHeight="1" x14ac:dyDescent="0.15">
      <c r="A43" s="152"/>
      <c r="B43" s="152"/>
      <c r="C43" s="153" t="s">
        <v>179</v>
      </c>
      <c r="D43" s="154" t="str">
        <f>"4.3."&amp;N43</f>
        <v>4.3.1</v>
      </c>
      <c r="E43" s="155" t="s">
        <v>186</v>
      </c>
      <c r="F43" s="156" t="s">
        <v>163</v>
      </c>
      <c r="G43" s="156" t="s">
        <v>230</v>
      </c>
      <c r="H43" s="157">
        <f>SUM(I43:L43)</f>
        <v>4876.5169999999998</v>
      </c>
      <c r="I43" s="158">
        <v>2157.4549999999999</v>
      </c>
      <c r="J43" s="158">
        <v>0</v>
      </c>
      <c r="K43" s="158">
        <v>2719.0619999999999</v>
      </c>
      <c r="L43" s="158">
        <v>0</v>
      </c>
      <c r="M43" s="152"/>
      <c r="N43" s="159" t="s">
        <v>161</v>
      </c>
      <c r="O43" s="160" t="s">
        <v>186</v>
      </c>
      <c r="P43" s="160" t="s">
        <v>188</v>
      </c>
      <c r="Q43" s="160" t="s">
        <v>189</v>
      </c>
      <c r="R43" s="160" t="s">
        <v>190</v>
      </c>
      <c r="S43" s="159" t="s">
        <v>184</v>
      </c>
      <c r="T43" s="159" t="s">
        <v>231</v>
      </c>
    </row>
    <row r="44" spans="1:20" s="165" customFormat="1" ht="12" customHeight="1" x14ac:dyDescent="0.15">
      <c r="A44" s="152"/>
      <c r="B44" s="152"/>
      <c r="C44" s="153" t="s">
        <v>179</v>
      </c>
      <c r="D44" s="154" t="str">
        <f>"4.3."&amp;N44</f>
        <v>4.3.2</v>
      </c>
      <c r="E44" s="155" t="s">
        <v>191</v>
      </c>
      <c r="F44" s="156" t="s">
        <v>163</v>
      </c>
      <c r="G44" s="156" t="s">
        <v>230</v>
      </c>
      <c r="H44" s="157">
        <f>SUM(I44:L44)</f>
        <v>86331.493999999992</v>
      </c>
      <c r="I44" s="158">
        <v>84456.161999999997</v>
      </c>
      <c r="J44" s="158">
        <v>0</v>
      </c>
      <c r="K44" s="158">
        <v>1875.3320000000001</v>
      </c>
      <c r="L44" s="158">
        <v>0</v>
      </c>
      <c r="M44" s="152"/>
      <c r="N44" s="159" t="s">
        <v>187</v>
      </c>
      <c r="O44" s="160" t="s">
        <v>191</v>
      </c>
      <c r="P44" s="160" t="s">
        <v>193</v>
      </c>
      <c r="Q44" s="160" t="s">
        <v>194</v>
      </c>
      <c r="R44" s="160" t="s">
        <v>195</v>
      </c>
      <c r="S44" s="159" t="s">
        <v>184</v>
      </c>
      <c r="T44" s="159" t="s">
        <v>231</v>
      </c>
    </row>
    <row r="45" spans="1:20" ht="12" customHeight="1" x14ac:dyDescent="0.25">
      <c r="C45" s="63"/>
      <c r="D45" s="123"/>
      <c r="E45" s="126" t="s">
        <v>170</v>
      </c>
      <c r="F45" s="124"/>
      <c r="G45" s="124"/>
      <c r="H45" s="122"/>
      <c r="I45" s="122"/>
      <c r="J45" s="122"/>
      <c r="K45" s="122"/>
      <c r="L45" s="125"/>
      <c r="N45" s="135"/>
      <c r="O45" s="135"/>
      <c r="P45" s="135"/>
      <c r="Q45" s="135"/>
      <c r="R45" s="135"/>
      <c r="S45" s="135"/>
      <c r="T45" s="140" t="s">
        <v>232</v>
      </c>
    </row>
    <row r="46" spans="1:20" ht="12" customHeight="1" x14ac:dyDescent="0.25">
      <c r="C46" s="63"/>
      <c r="D46" s="120" t="s">
        <v>233</v>
      </c>
      <c r="E46" s="130" t="s">
        <v>234</v>
      </c>
      <c r="F46" s="121" t="s">
        <v>163</v>
      </c>
      <c r="G46" s="73" t="s">
        <v>235</v>
      </c>
      <c r="H46" s="62">
        <f t="shared" ref="H46:H54" si="1">SUM(I46:L46)</f>
        <v>2456.6799999999998</v>
      </c>
      <c r="I46" s="72">
        <v>0</v>
      </c>
      <c r="J46" s="72">
        <v>0</v>
      </c>
      <c r="K46" s="72">
        <v>0</v>
      </c>
      <c r="L46" s="72">
        <v>2456.6799999999998</v>
      </c>
      <c r="N46" s="135"/>
      <c r="O46" s="135"/>
      <c r="P46" s="135"/>
      <c r="Q46" s="135"/>
      <c r="R46" s="135"/>
      <c r="S46" s="135"/>
      <c r="T46" s="137" t="s">
        <v>164</v>
      </c>
    </row>
    <row r="47" spans="1:20" ht="12" customHeight="1" x14ac:dyDescent="0.25">
      <c r="C47" s="63"/>
      <c r="D47" s="74" t="s">
        <v>236</v>
      </c>
      <c r="E47" s="128" t="s">
        <v>237</v>
      </c>
      <c r="F47" s="129" t="s">
        <v>163</v>
      </c>
      <c r="G47" s="129" t="s">
        <v>238</v>
      </c>
      <c r="H47" s="62">
        <f t="shared" si="1"/>
        <v>4560.7290000000003</v>
      </c>
      <c r="I47" s="72">
        <v>4560.7290000000003</v>
      </c>
      <c r="J47" s="72">
        <v>0</v>
      </c>
      <c r="K47" s="72">
        <v>0</v>
      </c>
      <c r="L47" s="72">
        <v>0</v>
      </c>
      <c r="N47" s="135"/>
      <c r="O47" s="135"/>
      <c r="P47" s="135"/>
      <c r="Q47" s="135"/>
      <c r="R47" s="135"/>
      <c r="S47" s="135"/>
      <c r="T47" s="137" t="s">
        <v>164</v>
      </c>
    </row>
    <row r="48" spans="1:20" ht="12" customHeight="1" x14ac:dyDescent="0.25">
      <c r="C48" s="63"/>
      <c r="D48" s="74" t="s">
        <v>239</v>
      </c>
      <c r="E48" s="128" t="s">
        <v>240</v>
      </c>
      <c r="F48" s="129" t="s">
        <v>163</v>
      </c>
      <c r="G48" s="129" t="s">
        <v>241</v>
      </c>
      <c r="H48" s="62">
        <f t="shared" si="1"/>
        <v>0</v>
      </c>
      <c r="I48" s="72">
        <v>0</v>
      </c>
      <c r="J48" s="72">
        <v>0</v>
      </c>
      <c r="K48" s="72">
        <v>0</v>
      </c>
      <c r="L48" s="72">
        <v>0</v>
      </c>
      <c r="N48" s="135"/>
      <c r="O48" s="135"/>
      <c r="P48" s="135"/>
      <c r="Q48" s="135"/>
      <c r="R48" s="135"/>
      <c r="S48" s="135"/>
      <c r="T48" s="137" t="s">
        <v>164</v>
      </c>
    </row>
    <row r="49" spans="3:20" ht="12" customHeight="1" x14ac:dyDescent="0.25">
      <c r="C49" s="63"/>
      <c r="D49" s="74" t="s">
        <v>242</v>
      </c>
      <c r="E49" s="128" t="s">
        <v>243</v>
      </c>
      <c r="F49" s="129" t="s">
        <v>163</v>
      </c>
      <c r="G49" s="129" t="s">
        <v>244</v>
      </c>
      <c r="H49" s="62">
        <f t="shared" si="1"/>
        <v>0</v>
      </c>
      <c r="I49" s="72">
        <v>0</v>
      </c>
      <c r="J49" s="72">
        <v>0</v>
      </c>
      <c r="K49" s="72">
        <v>0</v>
      </c>
      <c r="L49" s="72">
        <v>0</v>
      </c>
      <c r="N49" s="135"/>
      <c r="O49" s="135"/>
      <c r="P49" s="135"/>
      <c r="Q49" s="135"/>
      <c r="R49" s="135"/>
      <c r="S49" s="135"/>
      <c r="T49" s="137" t="s">
        <v>164</v>
      </c>
    </row>
    <row r="50" spans="3:20" ht="12" customHeight="1" x14ac:dyDescent="0.25">
      <c r="C50" s="63"/>
      <c r="D50" s="74" t="s">
        <v>245</v>
      </c>
      <c r="E50" s="128" t="s">
        <v>246</v>
      </c>
      <c r="F50" s="129" t="s">
        <v>163</v>
      </c>
      <c r="G50" s="129" t="s">
        <v>247</v>
      </c>
      <c r="H50" s="62">
        <f t="shared" si="1"/>
        <v>3303.8840000000005</v>
      </c>
      <c r="I50" s="72">
        <v>3255.9180000000001</v>
      </c>
      <c r="J50" s="72">
        <v>0</v>
      </c>
      <c r="K50" s="72">
        <v>31.773</v>
      </c>
      <c r="L50" s="72">
        <v>16.193000000000001</v>
      </c>
      <c r="N50" s="135"/>
      <c r="O50" s="135"/>
      <c r="P50" s="135"/>
      <c r="Q50" s="135"/>
      <c r="R50" s="135"/>
      <c r="S50" s="135"/>
      <c r="T50" s="137" t="s">
        <v>164</v>
      </c>
    </row>
    <row r="51" spans="3:20" ht="12" customHeight="1" x14ac:dyDescent="0.25">
      <c r="C51" s="63"/>
      <c r="D51" s="120" t="s">
        <v>248</v>
      </c>
      <c r="E51" s="130" t="s">
        <v>249</v>
      </c>
      <c r="F51" s="121" t="s">
        <v>163</v>
      </c>
      <c r="G51" s="73" t="s">
        <v>250</v>
      </c>
      <c r="H51" s="62">
        <f t="shared" si="1"/>
        <v>0</v>
      </c>
      <c r="I51" s="72">
        <v>0</v>
      </c>
      <c r="J51" s="72">
        <v>0</v>
      </c>
      <c r="K51" s="72">
        <v>0</v>
      </c>
      <c r="L51" s="72">
        <v>0</v>
      </c>
      <c r="N51" s="135"/>
      <c r="O51" s="135"/>
      <c r="P51" s="135"/>
      <c r="Q51" s="135"/>
      <c r="R51" s="135"/>
      <c r="S51" s="135"/>
      <c r="T51" s="137" t="s">
        <v>164</v>
      </c>
    </row>
    <row r="52" spans="3:20" ht="12" customHeight="1" x14ac:dyDescent="0.25">
      <c r="C52" s="63"/>
      <c r="D52" s="74" t="s">
        <v>251</v>
      </c>
      <c r="E52" s="128" t="s">
        <v>252</v>
      </c>
      <c r="F52" s="129" t="s">
        <v>163</v>
      </c>
      <c r="G52" s="129" t="s">
        <v>253</v>
      </c>
      <c r="H52" s="62">
        <f t="shared" si="1"/>
        <v>300.40000000000003</v>
      </c>
      <c r="I52" s="72">
        <v>296.654</v>
      </c>
      <c r="J52" s="72">
        <v>0</v>
      </c>
      <c r="K52" s="72">
        <v>2.6070000000000002</v>
      </c>
      <c r="L52" s="72">
        <v>1.139</v>
      </c>
      <c r="N52" s="135"/>
      <c r="O52" s="135"/>
      <c r="P52" s="135"/>
      <c r="Q52" s="135"/>
      <c r="R52" s="135"/>
      <c r="S52" s="135"/>
      <c r="T52" s="137" t="s">
        <v>164</v>
      </c>
    </row>
    <row r="53" spans="3:20" ht="24" customHeight="1" x14ac:dyDescent="0.25">
      <c r="C53" s="63"/>
      <c r="D53" s="74" t="s">
        <v>254</v>
      </c>
      <c r="E53" s="128" t="s">
        <v>255</v>
      </c>
      <c r="F53" s="129" t="s">
        <v>163</v>
      </c>
      <c r="G53" s="129" t="s">
        <v>256</v>
      </c>
      <c r="H53" s="62">
        <f t="shared" si="1"/>
        <v>3003.4840000000004</v>
      </c>
      <c r="I53" s="62">
        <f>I50-I52</f>
        <v>2959.2640000000001</v>
      </c>
      <c r="J53" s="62">
        <f>J50-J52</f>
        <v>0</v>
      </c>
      <c r="K53" s="62">
        <f>K50-K52</f>
        <v>29.166</v>
      </c>
      <c r="L53" s="62">
        <f>L50-L52</f>
        <v>15.054000000000002</v>
      </c>
      <c r="N53" s="135"/>
      <c r="O53" s="135"/>
      <c r="P53" s="135"/>
      <c r="Q53" s="135"/>
      <c r="R53" s="135"/>
      <c r="S53" s="135"/>
      <c r="T53" s="137" t="s">
        <v>164</v>
      </c>
    </row>
    <row r="54" spans="3:20" ht="12" customHeight="1" x14ac:dyDescent="0.25">
      <c r="C54" s="63"/>
      <c r="D54" s="74" t="s">
        <v>257</v>
      </c>
      <c r="E54" s="128" t="s">
        <v>258</v>
      </c>
      <c r="F54" s="129" t="s">
        <v>163</v>
      </c>
      <c r="G54" s="129" t="s">
        <v>259</v>
      </c>
      <c r="H54" s="62">
        <f t="shared" si="1"/>
        <v>0</v>
      </c>
      <c r="I54" s="62">
        <f>SUM(I15,I29,I34)-SUM(I35,I47:I50)</f>
        <v>0</v>
      </c>
      <c r="J54" s="62">
        <f>SUM(J15,J29,J34)-SUM(J35,J47:J50)</f>
        <v>0</v>
      </c>
      <c r="K54" s="62">
        <f>SUM(K15,K29,K34)-SUM(K35,K47:K50)</f>
        <v>0</v>
      </c>
      <c r="L54" s="62">
        <f>SUM(L15,L29,L34)-SUM(L35,L47:L50)</f>
        <v>0</v>
      </c>
      <c r="N54" s="135"/>
      <c r="O54" s="135"/>
      <c r="P54" s="135"/>
      <c r="Q54" s="135"/>
      <c r="R54" s="135"/>
      <c r="S54" s="135"/>
      <c r="T54" s="137" t="s">
        <v>164</v>
      </c>
    </row>
    <row r="55" spans="3:20" ht="18" customHeight="1" x14ac:dyDescent="0.25">
      <c r="C55" s="63"/>
      <c r="D55" s="196" t="s">
        <v>260</v>
      </c>
      <c r="E55" s="197"/>
      <c r="F55" s="197"/>
      <c r="G55" s="145"/>
      <c r="H55" s="143"/>
      <c r="I55" s="143"/>
      <c r="J55" s="143"/>
      <c r="K55" s="143"/>
      <c r="L55" s="144"/>
      <c r="N55" s="135"/>
      <c r="O55" s="135"/>
      <c r="P55" s="135"/>
      <c r="Q55" s="135"/>
      <c r="R55" s="135"/>
      <c r="S55" s="135"/>
      <c r="T55" s="135"/>
    </row>
    <row r="56" spans="3:20" ht="12" customHeight="1" x14ac:dyDescent="0.25">
      <c r="C56" s="63"/>
      <c r="D56" s="74" t="s">
        <v>261</v>
      </c>
      <c r="E56" s="128" t="s">
        <v>162</v>
      </c>
      <c r="F56" s="129" t="s">
        <v>262</v>
      </c>
      <c r="G56" s="129" t="s">
        <v>263</v>
      </c>
      <c r="H56" s="62">
        <f>SUM(I56:L56)</f>
        <v>71.525000000000006</v>
      </c>
      <c r="I56" s="62">
        <f>SUM(I57,I58,I61,I64)</f>
        <v>70.313999999999993</v>
      </c>
      <c r="J56" s="62">
        <f>SUM(J57,J58,J61,J64)</f>
        <v>0</v>
      </c>
      <c r="K56" s="62">
        <f>SUM(K57,K58,K61,K64)</f>
        <v>0.92399999999999993</v>
      </c>
      <c r="L56" s="62">
        <f>SUM(L57,L58,L61,L64)</f>
        <v>0.28699999999999998</v>
      </c>
      <c r="N56" s="135"/>
      <c r="O56" s="135"/>
      <c r="P56" s="135"/>
      <c r="Q56" s="135"/>
      <c r="R56" s="135"/>
      <c r="S56" s="135"/>
      <c r="T56" s="137" t="s">
        <v>164</v>
      </c>
    </row>
    <row r="57" spans="3:20" ht="12" customHeight="1" x14ac:dyDescent="0.25">
      <c r="C57" s="63"/>
      <c r="D57" s="120" t="s">
        <v>264</v>
      </c>
      <c r="E57" s="130" t="s">
        <v>166</v>
      </c>
      <c r="F57" s="121" t="s">
        <v>262</v>
      </c>
      <c r="G57" s="73" t="s">
        <v>265</v>
      </c>
      <c r="H57" s="62">
        <f>SUM(I57:L57)</f>
        <v>0</v>
      </c>
      <c r="I57" s="72"/>
      <c r="J57" s="72"/>
      <c r="K57" s="72"/>
      <c r="L57" s="72"/>
      <c r="N57" s="135"/>
      <c r="O57" s="135"/>
      <c r="P57" s="135"/>
      <c r="Q57" s="135"/>
      <c r="R57" s="135"/>
      <c r="S57" s="135"/>
      <c r="T57" s="137" t="s">
        <v>164</v>
      </c>
    </row>
    <row r="58" spans="3:20" ht="12" customHeight="1" x14ac:dyDescent="0.25">
      <c r="C58" s="63"/>
      <c r="D58" s="120" t="s">
        <v>266</v>
      </c>
      <c r="E58" s="130" t="s">
        <v>168</v>
      </c>
      <c r="F58" s="121" t="s">
        <v>262</v>
      </c>
      <c r="G58" s="73" t="s">
        <v>267</v>
      </c>
      <c r="H58" s="62">
        <f>SUM(I58:L58)</f>
        <v>0</v>
      </c>
      <c r="I58" s="62">
        <f>SUM(I59:I60)</f>
        <v>0</v>
      </c>
      <c r="J58" s="62">
        <f>SUM(J59:J60)</f>
        <v>0</v>
      </c>
      <c r="K58" s="62">
        <f>SUM(K59:K60)</f>
        <v>0</v>
      </c>
      <c r="L58" s="62">
        <f>SUM(L59:L60)</f>
        <v>0</v>
      </c>
      <c r="N58" s="135"/>
      <c r="O58" s="135"/>
      <c r="P58" s="135"/>
      <c r="Q58" s="135"/>
      <c r="R58" s="135"/>
      <c r="S58" s="135"/>
      <c r="T58" s="137" t="s">
        <v>164</v>
      </c>
    </row>
    <row r="59" spans="3:20" ht="12" hidden="1" customHeight="1" x14ac:dyDescent="0.25">
      <c r="C59" s="63"/>
      <c r="D59" s="127"/>
      <c r="E59" s="126"/>
      <c r="F59" s="124"/>
      <c r="G59" s="124"/>
      <c r="H59" s="122"/>
      <c r="I59" s="122"/>
      <c r="J59" s="122"/>
      <c r="K59" s="122"/>
      <c r="L59" s="125"/>
      <c r="N59" s="137" t="s">
        <v>169</v>
      </c>
      <c r="O59" s="135"/>
      <c r="P59" s="135"/>
      <c r="Q59" s="135"/>
      <c r="R59" s="135"/>
      <c r="S59" s="135"/>
      <c r="T59" s="135"/>
    </row>
    <row r="60" spans="3:20" ht="12" customHeight="1" x14ac:dyDescent="0.25">
      <c r="C60" s="63"/>
      <c r="D60" s="123"/>
      <c r="E60" s="126" t="s">
        <v>170</v>
      </c>
      <c r="F60" s="124"/>
      <c r="G60" s="124"/>
      <c r="H60" s="122"/>
      <c r="I60" s="122"/>
      <c r="J60" s="122"/>
      <c r="K60" s="122"/>
      <c r="L60" s="125"/>
      <c r="N60" s="135"/>
      <c r="O60" s="135"/>
      <c r="P60" s="135"/>
      <c r="Q60" s="135"/>
      <c r="R60" s="135"/>
      <c r="S60" s="135"/>
      <c r="T60" s="140" t="s">
        <v>268</v>
      </c>
    </row>
    <row r="61" spans="3:20" ht="12" customHeight="1" x14ac:dyDescent="0.25">
      <c r="C61" s="63"/>
      <c r="D61" s="120" t="s">
        <v>269</v>
      </c>
      <c r="E61" s="130" t="s">
        <v>173</v>
      </c>
      <c r="F61" s="121" t="s">
        <v>262</v>
      </c>
      <c r="G61" s="73" t="s">
        <v>270</v>
      </c>
      <c r="H61" s="62">
        <f>SUM(I61:L61)</f>
        <v>0</v>
      </c>
      <c r="I61" s="62">
        <f>SUM(I62:I63)</f>
        <v>0</v>
      </c>
      <c r="J61" s="62">
        <f>SUM(J62:J63)</f>
        <v>0</v>
      </c>
      <c r="K61" s="62">
        <f>SUM(K62:K63)</f>
        <v>0</v>
      </c>
      <c r="L61" s="62">
        <f>SUM(L62:L63)</f>
        <v>0</v>
      </c>
      <c r="N61" s="135"/>
      <c r="O61" s="135"/>
      <c r="P61" s="135"/>
      <c r="Q61" s="135"/>
      <c r="R61" s="135"/>
      <c r="S61" s="135"/>
      <c r="T61" s="137" t="s">
        <v>164</v>
      </c>
    </row>
    <row r="62" spans="3:20" ht="12" hidden="1" customHeight="1" x14ac:dyDescent="0.25">
      <c r="C62" s="63"/>
      <c r="D62" s="127"/>
      <c r="E62" s="126"/>
      <c r="F62" s="124"/>
      <c r="G62" s="124"/>
      <c r="H62" s="122"/>
      <c r="I62" s="122"/>
      <c r="J62" s="122"/>
      <c r="K62" s="122"/>
      <c r="L62" s="125"/>
      <c r="N62" s="137" t="s">
        <v>169</v>
      </c>
      <c r="O62" s="135"/>
      <c r="P62" s="135"/>
      <c r="Q62" s="135"/>
      <c r="R62" s="135"/>
      <c r="S62" s="135"/>
      <c r="T62" s="135"/>
    </row>
    <row r="63" spans="3:20" ht="12" customHeight="1" x14ac:dyDescent="0.25">
      <c r="C63" s="63"/>
      <c r="D63" s="123"/>
      <c r="E63" s="126" t="s">
        <v>170</v>
      </c>
      <c r="F63" s="124"/>
      <c r="G63" s="124"/>
      <c r="H63" s="122"/>
      <c r="I63" s="122"/>
      <c r="J63" s="122"/>
      <c r="K63" s="122"/>
      <c r="L63" s="125"/>
      <c r="N63" s="135"/>
      <c r="O63" s="135"/>
      <c r="P63" s="135"/>
      <c r="Q63" s="135"/>
      <c r="R63" s="135"/>
      <c r="S63" s="135"/>
      <c r="T63" s="140" t="s">
        <v>271</v>
      </c>
    </row>
    <row r="64" spans="3:20" ht="12" customHeight="1" x14ac:dyDescent="0.25">
      <c r="C64" s="63"/>
      <c r="D64" s="120" t="s">
        <v>272</v>
      </c>
      <c r="E64" s="130" t="s">
        <v>177</v>
      </c>
      <c r="F64" s="121" t="s">
        <v>262</v>
      </c>
      <c r="G64" s="73" t="s">
        <v>273</v>
      </c>
      <c r="H64" s="62">
        <f>SUM(I64:L64)</f>
        <v>71.525000000000006</v>
      </c>
      <c r="I64" s="62">
        <f>SUM(I65:I69)</f>
        <v>70.313999999999993</v>
      </c>
      <c r="J64" s="62">
        <f>SUM(J65:J69)</f>
        <v>0</v>
      </c>
      <c r="K64" s="62">
        <f>SUM(K65:K69)</f>
        <v>0.92399999999999993</v>
      </c>
      <c r="L64" s="62">
        <f>SUM(L65:L69)</f>
        <v>0.28699999999999998</v>
      </c>
      <c r="N64" s="135"/>
      <c r="O64" s="135"/>
      <c r="P64" s="135"/>
      <c r="Q64" s="135"/>
      <c r="R64" s="135"/>
      <c r="S64" s="135"/>
      <c r="T64" s="137" t="s">
        <v>164</v>
      </c>
    </row>
    <row r="65" spans="1:20" ht="12" hidden="1" customHeight="1" x14ac:dyDescent="0.25">
      <c r="C65" s="63"/>
      <c r="D65" s="127"/>
      <c r="E65" s="126"/>
      <c r="F65" s="124"/>
      <c r="G65" s="124"/>
      <c r="H65" s="122"/>
      <c r="I65" s="122"/>
      <c r="J65" s="122"/>
      <c r="K65" s="122"/>
      <c r="L65" s="125"/>
      <c r="N65" s="137" t="s">
        <v>169</v>
      </c>
      <c r="O65" s="135"/>
      <c r="P65" s="135"/>
      <c r="Q65" s="135"/>
      <c r="R65" s="135"/>
      <c r="S65" s="135"/>
      <c r="T65" s="135"/>
    </row>
    <row r="66" spans="1:20" s="165" customFormat="1" ht="12" customHeight="1" x14ac:dyDescent="0.15">
      <c r="A66" s="152"/>
      <c r="B66" s="152"/>
      <c r="C66" s="153" t="s">
        <v>179</v>
      </c>
      <c r="D66" s="154" t="str">
        <f>"12.4."&amp;N66</f>
        <v>12.4.1</v>
      </c>
      <c r="E66" s="155" t="s">
        <v>180</v>
      </c>
      <c r="F66" s="156" t="s">
        <v>262</v>
      </c>
      <c r="G66" s="156" t="s">
        <v>273</v>
      </c>
      <c r="H66" s="157">
        <f>SUM(I66:L66)</f>
        <v>71.040999999999997</v>
      </c>
      <c r="I66" s="158">
        <v>70.177999999999997</v>
      </c>
      <c r="J66" s="158">
        <v>0</v>
      </c>
      <c r="K66" s="158">
        <v>0.57599999999999996</v>
      </c>
      <c r="L66" s="158">
        <v>0.28699999999999998</v>
      </c>
      <c r="M66" s="152"/>
      <c r="N66" s="159" t="s">
        <v>161</v>
      </c>
      <c r="O66" s="160" t="s">
        <v>180</v>
      </c>
      <c r="P66" s="160" t="s">
        <v>181</v>
      </c>
      <c r="Q66" s="160" t="s">
        <v>182</v>
      </c>
      <c r="R66" s="160" t="s">
        <v>183</v>
      </c>
      <c r="S66" s="159" t="s">
        <v>184</v>
      </c>
      <c r="T66" s="159" t="s">
        <v>274</v>
      </c>
    </row>
    <row r="67" spans="1:20" s="165" customFormat="1" ht="12" customHeight="1" x14ac:dyDescent="0.15">
      <c r="A67" s="152"/>
      <c r="B67" s="152"/>
      <c r="C67" s="153" t="s">
        <v>179</v>
      </c>
      <c r="D67" s="154" t="str">
        <f>"12.4."&amp;N67</f>
        <v>12.4.2</v>
      </c>
      <c r="E67" s="155" t="s">
        <v>186</v>
      </c>
      <c r="F67" s="156" t="s">
        <v>262</v>
      </c>
      <c r="G67" s="156" t="s">
        <v>273</v>
      </c>
      <c r="H67" s="157">
        <f>SUM(I67:L67)</f>
        <v>0.13600000000000001</v>
      </c>
      <c r="I67" s="158">
        <v>0.13600000000000001</v>
      </c>
      <c r="J67" s="158">
        <v>0</v>
      </c>
      <c r="K67" s="158">
        <v>0</v>
      </c>
      <c r="L67" s="158">
        <v>0</v>
      </c>
      <c r="M67" s="152"/>
      <c r="N67" s="159" t="s">
        <v>187</v>
      </c>
      <c r="O67" s="160" t="s">
        <v>186</v>
      </c>
      <c r="P67" s="160" t="s">
        <v>188</v>
      </c>
      <c r="Q67" s="160" t="s">
        <v>189</v>
      </c>
      <c r="R67" s="160" t="s">
        <v>190</v>
      </c>
      <c r="S67" s="159" t="s">
        <v>184</v>
      </c>
      <c r="T67" s="159" t="s">
        <v>274</v>
      </c>
    </row>
    <row r="68" spans="1:20" s="165" customFormat="1" ht="12" customHeight="1" x14ac:dyDescent="0.15">
      <c r="A68" s="152"/>
      <c r="B68" s="152"/>
      <c r="C68" s="153" t="s">
        <v>179</v>
      </c>
      <c r="D68" s="154" t="str">
        <f>"12.4."&amp;N68</f>
        <v>12.4.3</v>
      </c>
      <c r="E68" s="155" t="s">
        <v>191</v>
      </c>
      <c r="F68" s="156" t="s">
        <v>262</v>
      </c>
      <c r="G68" s="156" t="s">
        <v>273</v>
      </c>
      <c r="H68" s="157">
        <f>SUM(I68:L68)</f>
        <v>0.34799999999999998</v>
      </c>
      <c r="I68" s="158">
        <v>0</v>
      </c>
      <c r="J68" s="158">
        <v>0</v>
      </c>
      <c r="K68" s="158">
        <v>0.34799999999999998</v>
      </c>
      <c r="L68" s="158">
        <v>0</v>
      </c>
      <c r="M68" s="152"/>
      <c r="N68" s="159" t="s">
        <v>192</v>
      </c>
      <c r="O68" s="160" t="s">
        <v>191</v>
      </c>
      <c r="P68" s="160" t="s">
        <v>193</v>
      </c>
      <c r="Q68" s="160" t="s">
        <v>194</v>
      </c>
      <c r="R68" s="160" t="s">
        <v>195</v>
      </c>
      <c r="S68" s="159" t="s">
        <v>184</v>
      </c>
      <c r="T68" s="159" t="s">
        <v>274</v>
      </c>
    </row>
    <row r="69" spans="1:20" ht="12" customHeight="1" x14ac:dyDescent="0.25">
      <c r="C69" s="63"/>
      <c r="D69" s="123"/>
      <c r="E69" s="126" t="s">
        <v>170</v>
      </c>
      <c r="F69" s="124"/>
      <c r="G69" s="124"/>
      <c r="H69" s="122"/>
      <c r="I69" s="122"/>
      <c r="J69" s="122"/>
      <c r="K69" s="122"/>
      <c r="L69" s="125"/>
      <c r="N69" s="135"/>
      <c r="O69" s="135"/>
      <c r="P69" s="135"/>
      <c r="Q69" s="135"/>
      <c r="R69" s="135"/>
      <c r="S69" s="135"/>
      <c r="T69" s="140" t="s">
        <v>275</v>
      </c>
    </row>
    <row r="70" spans="1:20" ht="12" customHeight="1" x14ac:dyDescent="0.25">
      <c r="C70" s="63"/>
      <c r="D70" s="74" t="s">
        <v>276</v>
      </c>
      <c r="E70" s="128" t="s">
        <v>197</v>
      </c>
      <c r="F70" s="129" t="s">
        <v>262</v>
      </c>
      <c r="G70" s="129" t="s">
        <v>277</v>
      </c>
      <c r="H70" s="62">
        <f t="shared" ref="H70:H82" si="2">SUM(I70:L70)</f>
        <v>0</v>
      </c>
      <c r="I70" s="62">
        <f>SUM(I72,I73,I74)</f>
        <v>0</v>
      </c>
      <c r="J70" s="62">
        <f>SUM(J71,J73,J74)</f>
        <v>0</v>
      </c>
      <c r="K70" s="62">
        <f>SUM(K71,K72,K74)</f>
        <v>0</v>
      </c>
      <c r="L70" s="62">
        <f>SUM(L71,L72,L73)</f>
        <v>0</v>
      </c>
      <c r="N70" s="135"/>
      <c r="O70" s="135"/>
      <c r="P70" s="135"/>
      <c r="Q70" s="135"/>
      <c r="R70" s="135"/>
      <c r="S70" s="135"/>
      <c r="T70" s="137" t="s">
        <v>164</v>
      </c>
    </row>
    <row r="71" spans="1:20" ht="12" customHeight="1" x14ac:dyDescent="0.25">
      <c r="C71" s="63"/>
      <c r="D71" s="120" t="s">
        <v>278</v>
      </c>
      <c r="E71" s="130" t="s">
        <v>156</v>
      </c>
      <c r="F71" s="121" t="s">
        <v>262</v>
      </c>
      <c r="G71" s="73" t="s">
        <v>279</v>
      </c>
      <c r="H71" s="62">
        <f t="shared" si="2"/>
        <v>0</v>
      </c>
      <c r="I71" s="134"/>
      <c r="J71" s="72"/>
      <c r="K71" s="72"/>
      <c r="L71" s="72"/>
      <c r="N71" s="135"/>
      <c r="O71" s="135"/>
      <c r="P71" s="135"/>
      <c r="Q71" s="135"/>
      <c r="R71" s="135"/>
      <c r="S71" s="135"/>
      <c r="T71" s="137" t="s">
        <v>164</v>
      </c>
    </row>
    <row r="72" spans="1:20" ht="12" customHeight="1" x14ac:dyDescent="0.25">
      <c r="C72" s="63"/>
      <c r="D72" s="120" t="s">
        <v>280</v>
      </c>
      <c r="E72" s="130" t="s">
        <v>157</v>
      </c>
      <c r="F72" s="121" t="s">
        <v>262</v>
      </c>
      <c r="G72" s="73" t="s">
        <v>281</v>
      </c>
      <c r="H72" s="62">
        <f t="shared" si="2"/>
        <v>0</v>
      </c>
      <c r="I72" s="72"/>
      <c r="J72" s="134"/>
      <c r="K72" s="72"/>
      <c r="L72" s="72"/>
      <c r="N72" s="135"/>
      <c r="O72" s="135"/>
      <c r="P72" s="135"/>
      <c r="Q72" s="135"/>
      <c r="R72" s="135"/>
      <c r="S72" s="135"/>
      <c r="T72" s="137" t="s">
        <v>164</v>
      </c>
    </row>
    <row r="73" spans="1:20" ht="12" customHeight="1" x14ac:dyDescent="0.25">
      <c r="C73" s="63"/>
      <c r="D73" s="120" t="s">
        <v>282</v>
      </c>
      <c r="E73" s="130" t="s">
        <v>158</v>
      </c>
      <c r="F73" s="121" t="s">
        <v>262</v>
      </c>
      <c r="G73" s="73" t="s">
        <v>283</v>
      </c>
      <c r="H73" s="62">
        <f t="shared" si="2"/>
        <v>0</v>
      </c>
      <c r="I73" s="72"/>
      <c r="J73" s="72"/>
      <c r="K73" s="134"/>
      <c r="L73" s="72"/>
      <c r="N73" s="135"/>
      <c r="O73" s="135"/>
      <c r="P73" s="135"/>
      <c r="Q73" s="135"/>
      <c r="R73" s="135"/>
      <c r="S73" s="135"/>
      <c r="T73" s="137" t="s">
        <v>164</v>
      </c>
    </row>
    <row r="74" spans="1:20" ht="12" customHeight="1" x14ac:dyDescent="0.25">
      <c r="C74" s="63"/>
      <c r="D74" s="120" t="s">
        <v>284</v>
      </c>
      <c r="E74" s="130" t="s">
        <v>206</v>
      </c>
      <c r="F74" s="121" t="s">
        <v>262</v>
      </c>
      <c r="G74" s="73" t="s">
        <v>285</v>
      </c>
      <c r="H74" s="62">
        <f t="shared" si="2"/>
        <v>0</v>
      </c>
      <c r="I74" s="72"/>
      <c r="J74" s="72"/>
      <c r="K74" s="72"/>
      <c r="L74" s="134"/>
      <c r="N74" s="135"/>
      <c r="O74" s="135"/>
      <c r="P74" s="135"/>
      <c r="Q74" s="135"/>
      <c r="R74" s="135"/>
      <c r="S74" s="135"/>
      <c r="T74" s="137" t="s">
        <v>164</v>
      </c>
    </row>
    <row r="75" spans="1:20" ht="12" customHeight="1" x14ac:dyDescent="0.25">
      <c r="C75" s="63"/>
      <c r="D75" s="74" t="s">
        <v>286</v>
      </c>
      <c r="E75" s="128" t="s">
        <v>208</v>
      </c>
      <c r="F75" s="129" t="s">
        <v>262</v>
      </c>
      <c r="G75" s="129" t="s">
        <v>287</v>
      </c>
      <c r="H75" s="62">
        <f t="shared" si="2"/>
        <v>0</v>
      </c>
      <c r="I75" s="72"/>
      <c r="J75" s="72"/>
      <c r="K75" s="72"/>
      <c r="L75" s="72"/>
      <c r="N75" s="135"/>
      <c r="O75" s="135"/>
      <c r="P75" s="135"/>
      <c r="Q75" s="135"/>
      <c r="R75" s="135"/>
      <c r="S75" s="135"/>
      <c r="T75" s="137" t="s">
        <v>164</v>
      </c>
    </row>
    <row r="76" spans="1:20" ht="12" customHeight="1" x14ac:dyDescent="0.25">
      <c r="C76" s="63"/>
      <c r="D76" s="74" t="s">
        <v>288</v>
      </c>
      <c r="E76" s="128" t="s">
        <v>211</v>
      </c>
      <c r="F76" s="129" t="s">
        <v>262</v>
      </c>
      <c r="G76" s="129" t="s">
        <v>289</v>
      </c>
      <c r="H76" s="62">
        <f t="shared" si="2"/>
        <v>71.525000000000006</v>
      </c>
      <c r="I76" s="62">
        <f>SUM(I77,I79,I82,I87)</f>
        <v>70.67</v>
      </c>
      <c r="J76" s="62">
        <f>SUM(J77,J79,J82,J87)</f>
        <v>0</v>
      </c>
      <c r="K76" s="62">
        <f>SUM(K77,K79,K82,K87)</f>
        <v>0.62</v>
      </c>
      <c r="L76" s="62">
        <f>SUM(L77,L79,L82,L87)</f>
        <v>0.23500000000000001</v>
      </c>
      <c r="N76" s="135"/>
      <c r="O76" s="135"/>
      <c r="P76" s="135"/>
      <c r="Q76" s="135"/>
      <c r="R76" s="135"/>
      <c r="S76" s="135"/>
      <c r="T76" s="137" t="s">
        <v>164</v>
      </c>
    </row>
    <row r="77" spans="1:20" ht="24" customHeight="1" x14ac:dyDescent="0.25">
      <c r="C77" s="63"/>
      <c r="D77" s="120" t="s">
        <v>290</v>
      </c>
      <c r="E77" s="130" t="s">
        <v>214</v>
      </c>
      <c r="F77" s="121" t="s">
        <v>262</v>
      </c>
      <c r="G77" s="73" t="s">
        <v>291</v>
      </c>
      <c r="H77" s="62">
        <f t="shared" si="2"/>
        <v>0</v>
      </c>
      <c r="I77" s="72">
        <v>0</v>
      </c>
      <c r="J77" s="72">
        <v>0</v>
      </c>
      <c r="K77" s="72">
        <v>0</v>
      </c>
      <c r="L77" s="72">
        <v>0</v>
      </c>
      <c r="N77" s="135"/>
      <c r="O77" s="135"/>
      <c r="P77" s="135"/>
      <c r="Q77" s="135"/>
      <c r="R77" s="135"/>
      <c r="S77" s="135"/>
      <c r="T77" s="137" t="s">
        <v>164</v>
      </c>
    </row>
    <row r="78" spans="1:20" ht="12" customHeight="1" x14ac:dyDescent="0.25">
      <c r="C78" s="63"/>
      <c r="D78" s="120" t="s">
        <v>292</v>
      </c>
      <c r="E78" s="131" t="s">
        <v>217</v>
      </c>
      <c r="F78" s="121" t="s">
        <v>262</v>
      </c>
      <c r="G78" s="73" t="s">
        <v>293</v>
      </c>
      <c r="H78" s="62">
        <f t="shared" si="2"/>
        <v>0</v>
      </c>
      <c r="I78" s="72">
        <v>0</v>
      </c>
      <c r="J78" s="72">
        <v>0</v>
      </c>
      <c r="K78" s="72">
        <v>0</v>
      </c>
      <c r="L78" s="72">
        <v>0</v>
      </c>
      <c r="N78" s="135"/>
      <c r="O78" s="135"/>
      <c r="P78" s="135"/>
      <c r="Q78" s="135"/>
      <c r="R78" s="135"/>
      <c r="S78" s="135"/>
      <c r="T78" s="137" t="s">
        <v>164</v>
      </c>
    </row>
    <row r="79" spans="1:20" ht="12" customHeight="1" x14ac:dyDescent="0.25">
      <c r="C79" s="63"/>
      <c r="D79" s="120" t="s">
        <v>294</v>
      </c>
      <c r="E79" s="130" t="s">
        <v>220</v>
      </c>
      <c r="F79" s="121" t="s">
        <v>262</v>
      </c>
      <c r="G79" s="73" t="s">
        <v>295</v>
      </c>
      <c r="H79" s="62">
        <f t="shared" si="2"/>
        <v>57.684999999999995</v>
      </c>
      <c r="I79" s="72">
        <v>57.65</v>
      </c>
      <c r="J79" s="72">
        <v>0</v>
      </c>
      <c r="K79" s="72">
        <v>0</v>
      </c>
      <c r="L79" s="72">
        <v>3.5000000000000003E-2</v>
      </c>
      <c r="N79" s="135"/>
      <c r="O79" s="135"/>
      <c r="P79" s="135"/>
      <c r="Q79" s="135"/>
      <c r="R79" s="135"/>
      <c r="S79" s="135"/>
      <c r="T79" s="137" t="s">
        <v>164</v>
      </c>
    </row>
    <row r="80" spans="1:20" ht="12" customHeight="1" x14ac:dyDescent="0.25">
      <c r="C80" s="63"/>
      <c r="D80" s="120" t="s">
        <v>296</v>
      </c>
      <c r="E80" s="131" t="s">
        <v>223</v>
      </c>
      <c r="F80" s="121" t="s">
        <v>262</v>
      </c>
      <c r="G80" s="73" t="s">
        <v>297</v>
      </c>
      <c r="H80" s="62">
        <f t="shared" si="2"/>
        <v>0</v>
      </c>
      <c r="I80" s="72">
        <v>0</v>
      </c>
      <c r="J80" s="72">
        <v>0</v>
      </c>
      <c r="K80" s="72">
        <v>0</v>
      </c>
      <c r="L80" s="72">
        <v>0</v>
      </c>
      <c r="N80" s="135"/>
      <c r="O80" s="135"/>
      <c r="P80" s="135"/>
      <c r="Q80" s="135"/>
      <c r="R80" s="135"/>
      <c r="S80" s="135"/>
      <c r="T80" s="137" t="s">
        <v>164</v>
      </c>
    </row>
    <row r="81" spans="1:20" ht="12" customHeight="1" x14ac:dyDescent="0.25">
      <c r="C81" s="63"/>
      <c r="D81" s="120" t="s">
        <v>298</v>
      </c>
      <c r="E81" s="132" t="s">
        <v>226</v>
      </c>
      <c r="F81" s="121" t="s">
        <v>262</v>
      </c>
      <c r="G81" s="73" t="s">
        <v>299</v>
      </c>
      <c r="H81" s="62">
        <f t="shared" si="2"/>
        <v>0</v>
      </c>
      <c r="I81" s="72">
        <v>0</v>
      </c>
      <c r="J81" s="72">
        <v>0</v>
      </c>
      <c r="K81" s="72">
        <v>0</v>
      </c>
      <c r="L81" s="72">
        <v>0</v>
      </c>
      <c r="N81" s="135"/>
      <c r="O81" s="135"/>
      <c r="P81" s="135"/>
      <c r="Q81" s="135"/>
      <c r="R81" s="135"/>
      <c r="S81" s="135"/>
      <c r="T81" s="137" t="s">
        <v>164</v>
      </c>
    </row>
    <row r="82" spans="1:20" ht="12" customHeight="1" x14ac:dyDescent="0.25">
      <c r="C82" s="63"/>
      <c r="D82" s="120" t="s">
        <v>300</v>
      </c>
      <c r="E82" s="130" t="s">
        <v>229</v>
      </c>
      <c r="F82" s="121" t="s">
        <v>262</v>
      </c>
      <c r="G82" s="73" t="s">
        <v>301</v>
      </c>
      <c r="H82" s="62">
        <f t="shared" si="2"/>
        <v>13.639999999999999</v>
      </c>
      <c r="I82" s="62">
        <f>SUM(I83:I86)</f>
        <v>13.02</v>
      </c>
      <c r="J82" s="62">
        <f>SUM(J83:J86)</f>
        <v>0</v>
      </c>
      <c r="K82" s="62">
        <f>SUM(K83:K86)</f>
        <v>0.62</v>
      </c>
      <c r="L82" s="62">
        <f>SUM(L83:L86)</f>
        <v>0</v>
      </c>
      <c r="N82" s="135"/>
      <c r="O82" s="135"/>
      <c r="P82" s="135"/>
      <c r="Q82" s="135"/>
      <c r="R82" s="135"/>
      <c r="S82" s="135"/>
      <c r="T82" s="137" t="s">
        <v>164</v>
      </c>
    </row>
    <row r="83" spans="1:20" ht="12" hidden="1" customHeight="1" x14ac:dyDescent="0.25">
      <c r="C83" s="63"/>
      <c r="D83" s="127"/>
      <c r="E83" s="126"/>
      <c r="F83" s="124"/>
      <c r="G83" s="124"/>
      <c r="H83" s="122"/>
      <c r="I83" s="122"/>
      <c r="J83" s="122"/>
      <c r="K83" s="122"/>
      <c r="L83" s="125"/>
      <c r="N83" s="137" t="s">
        <v>169</v>
      </c>
      <c r="O83" s="135"/>
      <c r="P83" s="135"/>
      <c r="Q83" s="135"/>
      <c r="R83" s="135"/>
      <c r="S83" s="135"/>
      <c r="T83" s="135"/>
    </row>
    <row r="84" spans="1:20" s="165" customFormat="1" ht="12" customHeight="1" x14ac:dyDescent="0.15">
      <c r="A84" s="152"/>
      <c r="B84" s="152"/>
      <c r="C84" s="153" t="s">
        <v>179</v>
      </c>
      <c r="D84" s="154" t="str">
        <f>"15.3."&amp;N84</f>
        <v>15.3.1</v>
      </c>
      <c r="E84" s="155" t="s">
        <v>186</v>
      </c>
      <c r="F84" s="156" t="s">
        <v>262</v>
      </c>
      <c r="G84" s="156" t="s">
        <v>301</v>
      </c>
      <c r="H84" s="157">
        <f>SUM(I84:L84)</f>
        <v>0.90100000000000002</v>
      </c>
      <c r="I84" s="158">
        <v>0.79500000000000004</v>
      </c>
      <c r="J84" s="158">
        <v>0</v>
      </c>
      <c r="K84" s="158">
        <v>0.106</v>
      </c>
      <c r="L84" s="158">
        <v>0</v>
      </c>
      <c r="M84" s="152"/>
      <c r="N84" s="159" t="s">
        <v>161</v>
      </c>
      <c r="O84" s="160" t="s">
        <v>186</v>
      </c>
      <c r="P84" s="160" t="s">
        <v>188</v>
      </c>
      <c r="Q84" s="160" t="s">
        <v>189</v>
      </c>
      <c r="R84" s="160" t="s">
        <v>190</v>
      </c>
      <c r="S84" s="159" t="s">
        <v>184</v>
      </c>
      <c r="T84" s="159" t="s">
        <v>302</v>
      </c>
    </row>
    <row r="85" spans="1:20" s="165" customFormat="1" ht="12" customHeight="1" x14ac:dyDescent="0.15">
      <c r="A85" s="152"/>
      <c r="B85" s="152"/>
      <c r="C85" s="153" t="s">
        <v>179</v>
      </c>
      <c r="D85" s="154" t="str">
        <f>"15.3."&amp;N85</f>
        <v>15.3.2</v>
      </c>
      <c r="E85" s="155" t="s">
        <v>191</v>
      </c>
      <c r="F85" s="156" t="s">
        <v>262</v>
      </c>
      <c r="G85" s="156" t="s">
        <v>301</v>
      </c>
      <c r="H85" s="157">
        <f>SUM(I85:L85)</f>
        <v>12.738999999999999</v>
      </c>
      <c r="I85" s="158">
        <v>12.225</v>
      </c>
      <c r="J85" s="158">
        <v>0</v>
      </c>
      <c r="K85" s="158">
        <v>0.51400000000000001</v>
      </c>
      <c r="L85" s="158">
        <v>0</v>
      </c>
      <c r="M85" s="152"/>
      <c r="N85" s="159" t="s">
        <v>187</v>
      </c>
      <c r="O85" s="160" t="s">
        <v>191</v>
      </c>
      <c r="P85" s="160" t="s">
        <v>193</v>
      </c>
      <c r="Q85" s="160" t="s">
        <v>194</v>
      </c>
      <c r="R85" s="160" t="s">
        <v>195</v>
      </c>
      <c r="S85" s="159" t="s">
        <v>184</v>
      </c>
      <c r="T85" s="159" t="s">
        <v>302</v>
      </c>
    </row>
    <row r="86" spans="1:20" ht="12" customHeight="1" x14ac:dyDescent="0.25">
      <c r="C86" s="63"/>
      <c r="D86" s="123"/>
      <c r="E86" s="126" t="s">
        <v>170</v>
      </c>
      <c r="F86" s="124"/>
      <c r="G86" s="124"/>
      <c r="H86" s="122"/>
      <c r="I86" s="122"/>
      <c r="J86" s="122"/>
      <c r="K86" s="122"/>
      <c r="L86" s="125"/>
      <c r="N86" s="135"/>
      <c r="O86" s="135"/>
      <c r="P86" s="135"/>
      <c r="Q86" s="135"/>
      <c r="R86" s="135"/>
      <c r="S86" s="135"/>
      <c r="T86" s="140" t="s">
        <v>303</v>
      </c>
    </row>
    <row r="87" spans="1:20" ht="12" customHeight="1" x14ac:dyDescent="0.25">
      <c r="C87" s="63"/>
      <c r="D87" s="120" t="s">
        <v>304</v>
      </c>
      <c r="E87" s="130" t="s">
        <v>234</v>
      </c>
      <c r="F87" s="121" t="s">
        <v>262</v>
      </c>
      <c r="G87" s="73" t="s">
        <v>305</v>
      </c>
      <c r="H87" s="62">
        <f t="shared" ref="H87:H95" si="3">SUM(I87:L87)</f>
        <v>0.2</v>
      </c>
      <c r="I87" s="72">
        <v>0</v>
      </c>
      <c r="J87" s="72">
        <v>0</v>
      </c>
      <c r="K87" s="72">
        <v>0</v>
      </c>
      <c r="L87" s="72">
        <v>0.2</v>
      </c>
      <c r="N87" s="135"/>
      <c r="O87" s="135"/>
      <c r="P87" s="135"/>
      <c r="Q87" s="135"/>
      <c r="R87" s="135"/>
      <c r="S87" s="135"/>
      <c r="T87" s="137" t="s">
        <v>164</v>
      </c>
    </row>
    <row r="88" spans="1:20" ht="12" customHeight="1" x14ac:dyDescent="0.25">
      <c r="C88" s="63"/>
      <c r="D88" s="74" t="s">
        <v>306</v>
      </c>
      <c r="E88" s="128" t="s">
        <v>237</v>
      </c>
      <c r="F88" s="129" t="s">
        <v>262</v>
      </c>
      <c r="G88" s="129" t="s">
        <v>307</v>
      </c>
      <c r="H88" s="62">
        <f t="shared" si="3"/>
        <v>0</v>
      </c>
      <c r="I88" s="72">
        <v>0</v>
      </c>
      <c r="J88" s="72">
        <v>0</v>
      </c>
      <c r="K88" s="72">
        <v>0</v>
      </c>
      <c r="L88" s="72">
        <v>0</v>
      </c>
      <c r="N88" s="135"/>
      <c r="O88" s="135"/>
      <c r="P88" s="135"/>
      <c r="Q88" s="135"/>
      <c r="R88" s="135"/>
      <c r="S88" s="135"/>
      <c r="T88" s="137" t="s">
        <v>164</v>
      </c>
    </row>
    <row r="89" spans="1:20" ht="12" customHeight="1" x14ac:dyDescent="0.25">
      <c r="C89" s="63"/>
      <c r="D89" s="74" t="s">
        <v>308</v>
      </c>
      <c r="E89" s="128" t="s">
        <v>240</v>
      </c>
      <c r="F89" s="129" t="s">
        <v>262</v>
      </c>
      <c r="G89" s="129" t="s">
        <v>309</v>
      </c>
      <c r="H89" s="62">
        <f t="shared" si="3"/>
        <v>0</v>
      </c>
      <c r="I89" s="72">
        <v>0</v>
      </c>
      <c r="J89" s="72">
        <v>0</v>
      </c>
      <c r="K89" s="72">
        <v>0</v>
      </c>
      <c r="L89" s="72">
        <v>0</v>
      </c>
      <c r="N89" s="135"/>
      <c r="O89" s="135"/>
      <c r="P89" s="135"/>
      <c r="Q89" s="135"/>
      <c r="R89" s="135"/>
      <c r="S89" s="135"/>
      <c r="T89" s="137" t="s">
        <v>164</v>
      </c>
    </row>
    <row r="90" spans="1:20" ht="12" customHeight="1" x14ac:dyDescent="0.25">
      <c r="C90" s="63"/>
      <c r="D90" s="74" t="s">
        <v>310</v>
      </c>
      <c r="E90" s="128" t="s">
        <v>243</v>
      </c>
      <c r="F90" s="129" t="s">
        <v>262</v>
      </c>
      <c r="G90" s="129" t="s">
        <v>311</v>
      </c>
      <c r="H90" s="62">
        <f t="shared" si="3"/>
        <v>0</v>
      </c>
      <c r="I90" s="72">
        <v>0</v>
      </c>
      <c r="J90" s="72">
        <v>0</v>
      </c>
      <c r="K90" s="72">
        <v>0</v>
      </c>
      <c r="L90" s="72">
        <v>0</v>
      </c>
      <c r="N90" s="135"/>
      <c r="O90" s="135"/>
      <c r="P90" s="135"/>
      <c r="Q90" s="135"/>
      <c r="R90" s="135"/>
      <c r="S90" s="135"/>
      <c r="T90" s="137" t="s">
        <v>164</v>
      </c>
    </row>
    <row r="91" spans="1:20" ht="12" customHeight="1" x14ac:dyDescent="0.25">
      <c r="C91" s="63"/>
      <c r="D91" s="74" t="s">
        <v>312</v>
      </c>
      <c r="E91" s="128" t="s">
        <v>246</v>
      </c>
      <c r="F91" s="129" t="s">
        <v>262</v>
      </c>
      <c r="G91" s="129" t="s">
        <v>313</v>
      </c>
      <c r="H91" s="62">
        <f t="shared" si="3"/>
        <v>0.35599999999999998</v>
      </c>
      <c r="I91" s="72">
        <v>0</v>
      </c>
      <c r="J91" s="72">
        <v>0</v>
      </c>
      <c r="K91" s="72">
        <f>K93</f>
        <v>0.30399999999999999</v>
      </c>
      <c r="L91" s="72">
        <v>5.1999999999999998E-2</v>
      </c>
      <c r="N91" s="135"/>
      <c r="O91" s="135"/>
      <c r="P91" s="135"/>
      <c r="Q91" s="135"/>
      <c r="R91" s="135"/>
      <c r="S91" s="135"/>
      <c r="T91" s="137" t="s">
        <v>164</v>
      </c>
    </row>
    <row r="92" spans="1:20" ht="12" customHeight="1" x14ac:dyDescent="0.25">
      <c r="C92" s="63"/>
      <c r="D92" s="120" t="s">
        <v>314</v>
      </c>
      <c r="E92" s="130" t="s">
        <v>315</v>
      </c>
      <c r="F92" s="121" t="s">
        <v>262</v>
      </c>
      <c r="G92" s="73" t="s">
        <v>316</v>
      </c>
      <c r="H92" s="62">
        <f t="shared" si="3"/>
        <v>0</v>
      </c>
      <c r="I92" s="72">
        <v>0</v>
      </c>
      <c r="J92" s="72">
        <v>0</v>
      </c>
      <c r="K92" s="72">
        <v>0</v>
      </c>
      <c r="L92" s="72">
        <v>0</v>
      </c>
      <c r="N92" s="135"/>
      <c r="O92" s="135"/>
      <c r="P92" s="135"/>
      <c r="Q92" s="135"/>
      <c r="R92" s="135"/>
      <c r="S92" s="135"/>
      <c r="T92" s="137" t="s">
        <v>164</v>
      </c>
    </row>
    <row r="93" spans="1:20" ht="12" customHeight="1" x14ac:dyDescent="0.25">
      <c r="C93" s="63"/>
      <c r="D93" s="74" t="s">
        <v>317</v>
      </c>
      <c r="E93" s="128" t="s">
        <v>252</v>
      </c>
      <c r="F93" s="129" t="s">
        <v>262</v>
      </c>
      <c r="G93" s="129" t="s">
        <v>318</v>
      </c>
      <c r="H93" s="62">
        <f t="shared" si="3"/>
        <v>0.35599999999999998</v>
      </c>
      <c r="I93" s="72">
        <v>0</v>
      </c>
      <c r="J93" s="72">
        <v>0</v>
      </c>
      <c r="K93" s="72">
        <v>0.30399999999999999</v>
      </c>
      <c r="L93" s="72">
        <f>L91</f>
        <v>5.1999999999999998E-2</v>
      </c>
      <c r="N93" s="135"/>
      <c r="O93" s="135"/>
      <c r="P93" s="135"/>
      <c r="Q93" s="135"/>
      <c r="R93" s="135"/>
      <c r="S93" s="135"/>
      <c r="T93" s="137" t="s">
        <v>164</v>
      </c>
    </row>
    <row r="94" spans="1:20" ht="24" customHeight="1" x14ac:dyDescent="0.25">
      <c r="C94" s="63"/>
      <c r="D94" s="74" t="s">
        <v>319</v>
      </c>
      <c r="E94" s="128" t="s">
        <v>255</v>
      </c>
      <c r="F94" s="129" t="s">
        <v>262</v>
      </c>
      <c r="G94" s="129" t="s">
        <v>320</v>
      </c>
      <c r="H94" s="62">
        <f t="shared" si="3"/>
        <v>0</v>
      </c>
      <c r="I94" s="62">
        <f>I91-I93</f>
        <v>0</v>
      </c>
      <c r="J94" s="62">
        <f>J91-J93</f>
        <v>0</v>
      </c>
      <c r="K94" s="62">
        <f>K91-K93</f>
        <v>0</v>
      </c>
      <c r="L94" s="62">
        <f>L91-L93</f>
        <v>0</v>
      </c>
      <c r="N94" s="135"/>
      <c r="O94" s="135"/>
      <c r="P94" s="135"/>
      <c r="Q94" s="135"/>
      <c r="R94" s="135"/>
      <c r="S94" s="135"/>
      <c r="T94" s="137" t="s">
        <v>164</v>
      </c>
    </row>
    <row r="95" spans="1:20" ht="12" customHeight="1" x14ac:dyDescent="0.25">
      <c r="C95" s="63"/>
      <c r="D95" s="74" t="s">
        <v>321</v>
      </c>
      <c r="E95" s="128" t="s">
        <v>258</v>
      </c>
      <c r="F95" s="129" t="s">
        <v>262</v>
      </c>
      <c r="G95" s="129" t="s">
        <v>322</v>
      </c>
      <c r="H95" s="62">
        <f t="shared" si="3"/>
        <v>-0.35600000000000875</v>
      </c>
      <c r="I95" s="62">
        <f>SUM(I56,I70,I75)-SUM(I76,I88:I91)</f>
        <v>-0.35600000000000875</v>
      </c>
      <c r="J95" s="62">
        <f>SUM(J56,J70,J75)-SUM(J76,J88:J91)</f>
        <v>0</v>
      </c>
      <c r="K95" s="62">
        <f>SUM(K56,K70,K75)-SUM(K76,K88:K91)</f>
        <v>0</v>
      </c>
      <c r="L95" s="62">
        <f>SUM(L56,L70,L75)-SUM(L76,L88:L91)</f>
        <v>0</v>
      </c>
      <c r="N95" s="135"/>
      <c r="O95" s="135"/>
      <c r="P95" s="135"/>
      <c r="Q95" s="135"/>
      <c r="R95" s="135"/>
      <c r="S95" s="135"/>
      <c r="T95" s="137" t="s">
        <v>164</v>
      </c>
    </row>
    <row r="96" spans="1:20" ht="18" customHeight="1" x14ac:dyDescent="0.25">
      <c r="C96" s="63"/>
      <c r="D96" s="196" t="s">
        <v>323</v>
      </c>
      <c r="E96" s="197"/>
      <c r="F96" s="197"/>
      <c r="G96" s="145"/>
      <c r="H96" s="143"/>
      <c r="I96" s="143"/>
      <c r="J96" s="143"/>
      <c r="K96" s="143"/>
      <c r="L96" s="144"/>
      <c r="N96" s="135"/>
      <c r="O96" s="135"/>
      <c r="P96" s="135"/>
      <c r="Q96" s="135"/>
      <c r="R96" s="135"/>
      <c r="S96" s="135"/>
      <c r="T96" s="135"/>
    </row>
    <row r="97" spans="3:20" ht="12" customHeight="1" x14ac:dyDescent="0.25">
      <c r="C97" s="63"/>
      <c r="D97" s="74" t="s">
        <v>324</v>
      </c>
      <c r="E97" s="128" t="s">
        <v>325</v>
      </c>
      <c r="F97" s="129" t="s">
        <v>262</v>
      </c>
      <c r="G97" s="129" t="s">
        <v>326</v>
      </c>
      <c r="H97" s="62">
        <f>SUM(I97:L97)</f>
        <v>71.64</v>
      </c>
      <c r="I97" s="72">
        <v>70.67</v>
      </c>
      <c r="J97" s="72">
        <v>0</v>
      </c>
      <c r="K97" s="72">
        <v>0.88400000000000001</v>
      </c>
      <c r="L97" s="72">
        <v>8.5999999999999993E-2</v>
      </c>
      <c r="N97" s="135"/>
      <c r="O97" s="135"/>
      <c r="P97" s="135"/>
      <c r="Q97" s="135"/>
      <c r="R97" s="135"/>
      <c r="S97" s="135"/>
      <c r="T97" s="137" t="s">
        <v>164</v>
      </c>
    </row>
    <row r="98" spans="3:20" ht="12" customHeight="1" x14ac:dyDescent="0.25">
      <c r="C98" s="63"/>
      <c r="D98" s="74" t="s">
        <v>327</v>
      </c>
      <c r="E98" s="128" t="s">
        <v>328</v>
      </c>
      <c r="F98" s="129" t="s">
        <v>262</v>
      </c>
      <c r="G98" s="129" t="s">
        <v>329</v>
      </c>
      <c r="H98" s="62">
        <f>SUM(I98:L98)</f>
        <v>124.691</v>
      </c>
      <c r="I98" s="72">
        <v>122.8</v>
      </c>
      <c r="J98" s="72">
        <v>0</v>
      </c>
      <c r="K98" s="72">
        <v>1.89</v>
      </c>
      <c r="L98" s="72">
        <v>1E-3</v>
      </c>
      <c r="N98" s="135"/>
      <c r="O98" s="135"/>
      <c r="P98" s="135"/>
      <c r="Q98" s="135"/>
      <c r="R98" s="135"/>
      <c r="S98" s="135"/>
      <c r="T98" s="137" t="s">
        <v>164</v>
      </c>
    </row>
    <row r="99" spans="3:20" ht="12" customHeight="1" x14ac:dyDescent="0.25">
      <c r="C99" s="63"/>
      <c r="D99" s="74" t="s">
        <v>330</v>
      </c>
      <c r="E99" s="128" t="s">
        <v>331</v>
      </c>
      <c r="F99" s="129" t="s">
        <v>262</v>
      </c>
      <c r="G99" s="129" t="s">
        <v>332</v>
      </c>
      <c r="H99" s="62">
        <f>SUM(I99:L99)</f>
        <v>0</v>
      </c>
      <c r="I99" s="72">
        <v>0</v>
      </c>
      <c r="J99" s="72">
        <v>0</v>
      </c>
      <c r="K99" s="72">
        <v>0</v>
      </c>
      <c r="L99" s="72">
        <v>0</v>
      </c>
      <c r="N99" s="135"/>
      <c r="O99" s="135"/>
      <c r="P99" s="135"/>
      <c r="Q99" s="135"/>
      <c r="R99" s="135"/>
      <c r="S99" s="135"/>
      <c r="T99" s="137" t="s">
        <v>164</v>
      </c>
    </row>
    <row r="100" spans="3:20" ht="18" customHeight="1" x14ac:dyDescent="0.25">
      <c r="C100" s="63"/>
      <c r="D100" s="196" t="s">
        <v>333</v>
      </c>
      <c r="E100" s="197"/>
      <c r="F100" s="197"/>
      <c r="G100" s="145"/>
      <c r="H100" s="143"/>
      <c r="I100" s="143"/>
      <c r="J100" s="143"/>
      <c r="K100" s="143"/>
      <c r="L100" s="144"/>
      <c r="N100" s="135"/>
      <c r="O100" s="135"/>
      <c r="P100" s="135"/>
      <c r="Q100" s="135"/>
      <c r="R100" s="135"/>
      <c r="S100" s="135"/>
      <c r="T100" s="135"/>
    </row>
    <row r="101" spans="3:20" ht="12" customHeight="1" x14ac:dyDescent="0.25">
      <c r="C101" s="63"/>
      <c r="D101" s="74" t="s">
        <v>334</v>
      </c>
      <c r="E101" s="128" t="s">
        <v>335</v>
      </c>
      <c r="F101" s="129" t="s">
        <v>163</v>
      </c>
      <c r="G101" s="129" t="s">
        <v>336</v>
      </c>
      <c r="H101" s="62">
        <f t="shared" ref="H101:H132" si="4">SUM(I101:L101)</f>
        <v>0</v>
      </c>
      <c r="I101" s="62">
        <f>SUM(I102,I103)</f>
        <v>0</v>
      </c>
      <c r="J101" s="62">
        <f>SUM(J102,J103)</f>
        <v>0</v>
      </c>
      <c r="K101" s="62">
        <f>SUM(K102,K103)</f>
        <v>0</v>
      </c>
      <c r="L101" s="62">
        <f>SUM(L102,L103)</f>
        <v>0</v>
      </c>
      <c r="N101" s="135"/>
      <c r="O101" s="135"/>
      <c r="P101" s="135"/>
      <c r="Q101" s="135"/>
      <c r="R101" s="135"/>
      <c r="S101" s="135"/>
      <c r="T101" s="137" t="s">
        <v>164</v>
      </c>
    </row>
    <row r="102" spans="3:20" ht="12" customHeight="1" x14ac:dyDescent="0.25">
      <c r="C102" s="63"/>
      <c r="D102" s="120" t="s">
        <v>337</v>
      </c>
      <c r="E102" s="130" t="s">
        <v>338</v>
      </c>
      <c r="F102" s="121" t="s">
        <v>163</v>
      </c>
      <c r="G102" s="73" t="s">
        <v>339</v>
      </c>
      <c r="H102" s="62">
        <f t="shared" si="4"/>
        <v>0</v>
      </c>
      <c r="I102" s="72"/>
      <c r="J102" s="72"/>
      <c r="K102" s="72"/>
      <c r="L102" s="72"/>
      <c r="N102" s="135"/>
      <c r="O102" s="135"/>
      <c r="P102" s="135"/>
      <c r="Q102" s="135"/>
      <c r="R102" s="135"/>
      <c r="S102" s="135"/>
      <c r="T102" s="137" t="s">
        <v>164</v>
      </c>
    </row>
    <row r="103" spans="3:20" ht="12" customHeight="1" x14ac:dyDescent="0.25">
      <c r="C103" s="63"/>
      <c r="D103" s="120" t="s">
        <v>340</v>
      </c>
      <c r="E103" s="130" t="s">
        <v>341</v>
      </c>
      <c r="F103" s="121" t="s">
        <v>163</v>
      </c>
      <c r="G103" s="73" t="s">
        <v>342</v>
      </c>
      <c r="H103" s="62">
        <f t="shared" si="4"/>
        <v>0</v>
      </c>
      <c r="I103" s="62">
        <f>I106</f>
        <v>0</v>
      </c>
      <c r="J103" s="62">
        <f>J106</f>
        <v>0</v>
      </c>
      <c r="K103" s="62">
        <f>K106</f>
        <v>0</v>
      </c>
      <c r="L103" s="62">
        <f>L106</f>
        <v>0</v>
      </c>
      <c r="N103" s="135"/>
      <c r="O103" s="135"/>
      <c r="P103" s="135"/>
      <c r="Q103" s="135"/>
      <c r="R103" s="135"/>
      <c r="S103" s="135"/>
      <c r="T103" s="137" t="s">
        <v>164</v>
      </c>
    </row>
    <row r="104" spans="3:20" ht="12" customHeight="1" x14ac:dyDescent="0.25">
      <c r="C104" s="63"/>
      <c r="D104" s="120" t="s">
        <v>343</v>
      </c>
      <c r="E104" s="131" t="s">
        <v>344</v>
      </c>
      <c r="F104" s="121" t="s">
        <v>262</v>
      </c>
      <c r="G104" s="73" t="s">
        <v>345</v>
      </c>
      <c r="H104" s="62">
        <f t="shared" si="4"/>
        <v>0</v>
      </c>
      <c r="I104" s="72"/>
      <c r="J104" s="72"/>
      <c r="K104" s="72"/>
      <c r="L104" s="72"/>
      <c r="N104" s="135"/>
      <c r="O104" s="135"/>
      <c r="P104" s="135"/>
      <c r="Q104" s="135"/>
      <c r="R104" s="135"/>
      <c r="S104" s="135"/>
      <c r="T104" s="137" t="s">
        <v>164</v>
      </c>
    </row>
    <row r="105" spans="3:20" ht="12" customHeight="1" x14ac:dyDescent="0.25">
      <c r="C105" s="63"/>
      <c r="D105" s="120" t="s">
        <v>346</v>
      </c>
      <c r="E105" s="132" t="s">
        <v>347</v>
      </c>
      <c r="F105" s="121" t="s">
        <v>262</v>
      </c>
      <c r="G105" s="73" t="s">
        <v>348</v>
      </c>
      <c r="H105" s="62">
        <f t="shared" si="4"/>
        <v>0</v>
      </c>
      <c r="I105" s="72"/>
      <c r="J105" s="72"/>
      <c r="K105" s="72"/>
      <c r="L105" s="72"/>
      <c r="N105" s="135"/>
      <c r="O105" s="135"/>
      <c r="P105" s="135"/>
      <c r="Q105" s="135"/>
      <c r="R105" s="135"/>
      <c r="S105" s="135"/>
      <c r="T105" s="137" t="s">
        <v>164</v>
      </c>
    </row>
    <row r="106" spans="3:20" ht="12" customHeight="1" x14ac:dyDescent="0.25">
      <c r="C106" s="63"/>
      <c r="D106" s="120" t="s">
        <v>349</v>
      </c>
      <c r="E106" s="131" t="s">
        <v>350</v>
      </c>
      <c r="F106" s="121" t="s">
        <v>163</v>
      </c>
      <c r="G106" s="73" t="s">
        <v>351</v>
      </c>
      <c r="H106" s="62">
        <f t="shared" si="4"/>
        <v>0</v>
      </c>
      <c r="I106" s="72"/>
      <c r="J106" s="72"/>
      <c r="K106" s="72"/>
      <c r="L106" s="72"/>
      <c r="N106" s="135"/>
      <c r="O106" s="135"/>
      <c r="P106" s="135"/>
      <c r="Q106" s="135"/>
      <c r="R106" s="135"/>
      <c r="S106" s="135"/>
      <c r="T106" s="137" t="s">
        <v>164</v>
      </c>
    </row>
    <row r="107" spans="3:20" ht="12" customHeight="1" x14ac:dyDescent="0.25">
      <c r="C107" s="63"/>
      <c r="D107" s="74" t="s">
        <v>352</v>
      </c>
      <c r="E107" s="128" t="s">
        <v>353</v>
      </c>
      <c r="F107" s="129" t="s">
        <v>163</v>
      </c>
      <c r="G107" s="129" t="s">
        <v>354</v>
      </c>
      <c r="H107" s="62">
        <f t="shared" si="4"/>
        <v>0</v>
      </c>
      <c r="I107" s="62">
        <f>SUM(I108,I124)</f>
        <v>0</v>
      </c>
      <c r="J107" s="62">
        <f>SUM(J108,J124)</f>
        <v>0</v>
      </c>
      <c r="K107" s="62">
        <f>SUM(K108,K124)</f>
        <v>0</v>
      </c>
      <c r="L107" s="62">
        <f>SUM(L108,L124)</f>
        <v>0</v>
      </c>
      <c r="N107" s="135"/>
      <c r="O107" s="135"/>
      <c r="P107" s="135"/>
      <c r="Q107" s="135"/>
      <c r="R107" s="135"/>
      <c r="S107" s="135"/>
      <c r="T107" s="137" t="s">
        <v>164</v>
      </c>
    </row>
    <row r="108" spans="3:20" ht="12" customHeight="1" x14ac:dyDescent="0.25">
      <c r="C108" s="63"/>
      <c r="D108" s="120" t="s">
        <v>355</v>
      </c>
      <c r="E108" s="130" t="s">
        <v>356</v>
      </c>
      <c r="F108" s="121" t="s">
        <v>163</v>
      </c>
      <c r="G108" s="73" t="s">
        <v>357</v>
      </c>
      <c r="H108" s="62">
        <f t="shared" si="4"/>
        <v>0</v>
      </c>
      <c r="I108" s="62">
        <f>SUM(I109:I110)</f>
        <v>0</v>
      </c>
      <c r="J108" s="62">
        <f>SUM(J109:J110)</f>
        <v>0</v>
      </c>
      <c r="K108" s="62">
        <f>SUM(K109:K110)</f>
        <v>0</v>
      </c>
      <c r="L108" s="62">
        <f>SUM(L109:L110)</f>
        <v>0</v>
      </c>
      <c r="N108" s="135"/>
      <c r="O108" s="135"/>
      <c r="P108" s="135"/>
      <c r="Q108" s="135"/>
      <c r="R108" s="135"/>
      <c r="S108" s="135"/>
      <c r="T108" s="137" t="s">
        <v>164</v>
      </c>
    </row>
    <row r="109" spans="3:20" ht="12" customHeight="1" x14ac:dyDescent="0.25">
      <c r="C109" s="63"/>
      <c r="D109" s="120" t="s">
        <v>358</v>
      </c>
      <c r="E109" s="131" t="s">
        <v>359</v>
      </c>
      <c r="F109" s="121" t="s">
        <v>163</v>
      </c>
      <c r="G109" s="73" t="s">
        <v>360</v>
      </c>
      <c r="H109" s="62">
        <f t="shared" si="4"/>
        <v>0</v>
      </c>
      <c r="I109" s="72"/>
      <c r="J109" s="72"/>
      <c r="K109" s="72"/>
      <c r="L109" s="72"/>
      <c r="N109" s="135"/>
      <c r="O109" s="135"/>
      <c r="P109" s="135"/>
      <c r="Q109" s="135"/>
      <c r="R109" s="135"/>
      <c r="S109" s="135"/>
      <c r="T109" s="137" t="s">
        <v>164</v>
      </c>
    </row>
    <row r="110" spans="3:20" ht="12" customHeight="1" x14ac:dyDescent="0.25">
      <c r="C110" s="63"/>
      <c r="D110" s="120" t="s">
        <v>361</v>
      </c>
      <c r="E110" s="131" t="s">
        <v>362</v>
      </c>
      <c r="F110" s="121" t="s">
        <v>163</v>
      </c>
      <c r="G110" s="73" t="s">
        <v>363</v>
      </c>
      <c r="H110" s="62">
        <f t="shared" si="4"/>
        <v>0</v>
      </c>
      <c r="I110" s="62">
        <f>SUM(I111,I114,I117,I120:I123)</f>
        <v>0</v>
      </c>
      <c r="J110" s="62">
        <f>SUM(J111,J114,J117,J120:J123)</f>
        <v>0</v>
      </c>
      <c r="K110" s="62">
        <f>SUM(K111,K114,K117,K120:K123)</f>
        <v>0</v>
      </c>
      <c r="L110" s="62">
        <f>SUM(L111,L114,L117,L120:L123)</f>
        <v>0</v>
      </c>
      <c r="N110" s="135"/>
      <c r="O110" s="135"/>
      <c r="P110" s="135"/>
      <c r="Q110" s="135"/>
      <c r="R110" s="135"/>
      <c r="S110" s="135"/>
      <c r="T110" s="137" t="s">
        <v>164</v>
      </c>
    </row>
    <row r="111" spans="3:20" ht="36" customHeight="1" x14ac:dyDescent="0.25">
      <c r="C111" s="63"/>
      <c r="D111" s="120" t="s">
        <v>364</v>
      </c>
      <c r="E111" s="132" t="s">
        <v>365</v>
      </c>
      <c r="F111" s="121" t="s">
        <v>163</v>
      </c>
      <c r="G111" s="73" t="s">
        <v>366</v>
      </c>
      <c r="H111" s="62">
        <f t="shared" si="4"/>
        <v>0</v>
      </c>
      <c r="I111" s="62">
        <f>SUM(I112:I113)</f>
        <v>0</v>
      </c>
      <c r="J111" s="62">
        <f>SUM(J112:J113)</f>
        <v>0</v>
      </c>
      <c r="K111" s="62">
        <f>SUM(K112:K113)</f>
        <v>0</v>
      </c>
      <c r="L111" s="62">
        <f>SUM(L112:L113)</f>
        <v>0</v>
      </c>
      <c r="N111" s="135"/>
      <c r="O111" s="135"/>
      <c r="P111" s="135"/>
      <c r="Q111" s="135"/>
      <c r="R111" s="135"/>
      <c r="S111" s="135"/>
      <c r="T111" s="137" t="s">
        <v>164</v>
      </c>
    </row>
    <row r="112" spans="3:20" ht="12" customHeight="1" x14ac:dyDescent="0.25">
      <c r="C112" s="63"/>
      <c r="D112" s="120" t="s">
        <v>367</v>
      </c>
      <c r="E112" s="133" t="s">
        <v>368</v>
      </c>
      <c r="F112" s="121" t="s">
        <v>163</v>
      </c>
      <c r="G112" s="73" t="s">
        <v>369</v>
      </c>
      <c r="H112" s="62">
        <f t="shared" si="4"/>
        <v>0</v>
      </c>
      <c r="I112" s="72"/>
      <c r="J112" s="72"/>
      <c r="K112" s="72"/>
      <c r="L112" s="72"/>
      <c r="N112" s="135"/>
      <c r="O112" s="135"/>
      <c r="P112" s="135"/>
      <c r="Q112" s="135"/>
      <c r="R112" s="135"/>
      <c r="S112" s="135"/>
      <c r="T112" s="137" t="s">
        <v>164</v>
      </c>
    </row>
    <row r="113" spans="3:20" ht="12" customHeight="1" x14ac:dyDescent="0.25">
      <c r="C113" s="63"/>
      <c r="D113" s="120" t="s">
        <v>370</v>
      </c>
      <c r="E113" s="133" t="s">
        <v>371</v>
      </c>
      <c r="F113" s="121" t="s">
        <v>163</v>
      </c>
      <c r="G113" s="73" t="s">
        <v>372</v>
      </c>
      <c r="H113" s="62">
        <f t="shared" si="4"/>
        <v>0</v>
      </c>
      <c r="I113" s="72"/>
      <c r="J113" s="72"/>
      <c r="K113" s="72"/>
      <c r="L113" s="72"/>
      <c r="N113" s="135"/>
      <c r="O113" s="135"/>
      <c r="P113" s="135"/>
      <c r="Q113" s="135"/>
      <c r="R113" s="135"/>
      <c r="S113" s="135"/>
      <c r="T113" s="137" t="s">
        <v>164</v>
      </c>
    </row>
    <row r="114" spans="3:20" ht="36" customHeight="1" x14ac:dyDescent="0.25">
      <c r="C114" s="63"/>
      <c r="D114" s="120" t="s">
        <v>373</v>
      </c>
      <c r="E114" s="132" t="s">
        <v>374</v>
      </c>
      <c r="F114" s="121" t="s">
        <v>163</v>
      </c>
      <c r="G114" s="73" t="s">
        <v>375</v>
      </c>
      <c r="H114" s="62">
        <f t="shared" si="4"/>
        <v>0</v>
      </c>
      <c r="I114" s="62">
        <f>SUM(I115:I116)</f>
        <v>0</v>
      </c>
      <c r="J114" s="62">
        <f>SUM(J115:J116)</f>
        <v>0</v>
      </c>
      <c r="K114" s="62">
        <f>SUM(K115:K116)</f>
        <v>0</v>
      </c>
      <c r="L114" s="62">
        <f>SUM(L115:L116)</f>
        <v>0</v>
      </c>
      <c r="N114" s="135"/>
      <c r="O114" s="135"/>
      <c r="P114" s="135"/>
      <c r="Q114" s="135"/>
      <c r="R114" s="135"/>
      <c r="S114" s="135"/>
      <c r="T114" s="137" t="s">
        <v>164</v>
      </c>
    </row>
    <row r="115" spans="3:20" ht="12" customHeight="1" x14ac:dyDescent="0.25">
      <c r="C115" s="63"/>
      <c r="D115" s="120" t="s">
        <v>376</v>
      </c>
      <c r="E115" s="133" t="s">
        <v>368</v>
      </c>
      <c r="F115" s="121" t="s">
        <v>163</v>
      </c>
      <c r="G115" s="73" t="s">
        <v>377</v>
      </c>
      <c r="H115" s="62">
        <f t="shared" si="4"/>
        <v>0</v>
      </c>
      <c r="I115" s="72"/>
      <c r="J115" s="72"/>
      <c r="K115" s="72"/>
      <c r="L115" s="72"/>
      <c r="N115" s="135"/>
      <c r="O115" s="135"/>
      <c r="P115" s="135"/>
      <c r="Q115" s="135"/>
      <c r="R115" s="135"/>
      <c r="S115" s="135"/>
      <c r="T115" s="137" t="s">
        <v>164</v>
      </c>
    </row>
    <row r="116" spans="3:20" ht="12" customHeight="1" x14ac:dyDescent="0.25">
      <c r="C116" s="63"/>
      <c r="D116" s="120" t="s">
        <v>378</v>
      </c>
      <c r="E116" s="133" t="s">
        <v>371</v>
      </c>
      <c r="F116" s="121" t="s">
        <v>163</v>
      </c>
      <c r="G116" s="73" t="s">
        <v>379</v>
      </c>
      <c r="H116" s="62">
        <f t="shared" si="4"/>
        <v>0</v>
      </c>
      <c r="I116" s="72"/>
      <c r="J116" s="72"/>
      <c r="K116" s="72"/>
      <c r="L116" s="72"/>
      <c r="N116" s="135"/>
      <c r="O116" s="135"/>
      <c r="P116" s="135"/>
      <c r="Q116" s="135"/>
      <c r="R116" s="135"/>
      <c r="S116" s="135"/>
      <c r="T116" s="137" t="s">
        <v>164</v>
      </c>
    </row>
    <row r="117" spans="3:20" ht="24" customHeight="1" x14ac:dyDescent="0.25">
      <c r="C117" s="63"/>
      <c r="D117" s="120" t="s">
        <v>380</v>
      </c>
      <c r="E117" s="132" t="s">
        <v>381</v>
      </c>
      <c r="F117" s="121" t="s">
        <v>163</v>
      </c>
      <c r="G117" s="73" t="s">
        <v>382</v>
      </c>
      <c r="H117" s="62">
        <f t="shared" si="4"/>
        <v>0</v>
      </c>
      <c r="I117" s="62">
        <f>SUM(I118:I119)</f>
        <v>0</v>
      </c>
      <c r="J117" s="62">
        <f>SUM(J118:J119)</f>
        <v>0</v>
      </c>
      <c r="K117" s="62">
        <f>SUM(K118:K119)</f>
        <v>0</v>
      </c>
      <c r="L117" s="62">
        <f>SUM(L118:L119)</f>
        <v>0</v>
      </c>
      <c r="N117" s="135"/>
      <c r="O117" s="135"/>
      <c r="P117" s="135"/>
      <c r="Q117" s="135"/>
      <c r="R117" s="135"/>
      <c r="S117" s="135"/>
      <c r="T117" s="137" t="s">
        <v>164</v>
      </c>
    </row>
    <row r="118" spans="3:20" ht="12" customHeight="1" x14ac:dyDescent="0.25">
      <c r="C118" s="63"/>
      <c r="D118" s="120" t="s">
        <v>383</v>
      </c>
      <c r="E118" s="133" t="s">
        <v>368</v>
      </c>
      <c r="F118" s="121" t="s">
        <v>163</v>
      </c>
      <c r="G118" s="73" t="s">
        <v>384</v>
      </c>
      <c r="H118" s="62">
        <f t="shared" si="4"/>
        <v>0</v>
      </c>
      <c r="I118" s="72"/>
      <c r="J118" s="72"/>
      <c r="K118" s="72"/>
      <c r="L118" s="72"/>
      <c r="N118" s="135"/>
      <c r="O118" s="135"/>
      <c r="P118" s="135"/>
      <c r="Q118" s="135"/>
      <c r="R118" s="135"/>
      <c r="S118" s="135"/>
      <c r="T118" s="137" t="s">
        <v>164</v>
      </c>
    </row>
    <row r="119" spans="3:20" ht="12" customHeight="1" x14ac:dyDescent="0.25">
      <c r="C119" s="63"/>
      <c r="D119" s="120" t="s">
        <v>385</v>
      </c>
      <c r="E119" s="133" t="s">
        <v>371</v>
      </c>
      <c r="F119" s="121" t="s">
        <v>163</v>
      </c>
      <c r="G119" s="73" t="s">
        <v>386</v>
      </c>
      <c r="H119" s="62">
        <f t="shared" si="4"/>
        <v>0</v>
      </c>
      <c r="I119" s="72"/>
      <c r="J119" s="72"/>
      <c r="K119" s="72"/>
      <c r="L119" s="72"/>
      <c r="N119" s="135"/>
      <c r="O119" s="135"/>
      <c r="P119" s="135"/>
      <c r="Q119" s="135"/>
      <c r="R119" s="135"/>
      <c r="S119" s="135"/>
      <c r="T119" s="137" t="s">
        <v>164</v>
      </c>
    </row>
    <row r="120" spans="3:20" ht="12" customHeight="1" x14ac:dyDescent="0.25">
      <c r="C120" s="63"/>
      <c r="D120" s="120" t="s">
        <v>387</v>
      </c>
      <c r="E120" s="132" t="s">
        <v>388</v>
      </c>
      <c r="F120" s="121" t="s">
        <v>163</v>
      </c>
      <c r="G120" s="73" t="s">
        <v>389</v>
      </c>
      <c r="H120" s="62">
        <f t="shared" si="4"/>
        <v>0</v>
      </c>
      <c r="I120" s="72"/>
      <c r="J120" s="72"/>
      <c r="K120" s="72"/>
      <c r="L120" s="72"/>
      <c r="N120" s="135"/>
      <c r="O120" s="135"/>
      <c r="P120" s="135"/>
      <c r="Q120" s="135"/>
      <c r="R120" s="135"/>
      <c r="S120" s="135"/>
      <c r="T120" s="137" t="s">
        <v>164</v>
      </c>
    </row>
    <row r="121" spans="3:20" ht="12" customHeight="1" x14ac:dyDescent="0.25">
      <c r="C121" s="63"/>
      <c r="D121" s="120" t="s">
        <v>390</v>
      </c>
      <c r="E121" s="132" t="s">
        <v>391</v>
      </c>
      <c r="F121" s="121" t="s">
        <v>163</v>
      </c>
      <c r="G121" s="73" t="s">
        <v>392</v>
      </c>
      <c r="H121" s="62">
        <f t="shared" si="4"/>
        <v>0</v>
      </c>
      <c r="I121" s="72"/>
      <c r="J121" s="72"/>
      <c r="K121" s="72"/>
      <c r="L121" s="72"/>
      <c r="N121" s="135"/>
      <c r="O121" s="135"/>
      <c r="P121" s="135"/>
      <c r="Q121" s="135"/>
      <c r="R121" s="135"/>
      <c r="S121" s="135"/>
      <c r="T121" s="137" t="s">
        <v>164</v>
      </c>
    </row>
    <row r="122" spans="3:20" ht="36" customHeight="1" x14ac:dyDescent="0.25">
      <c r="C122" s="63"/>
      <c r="D122" s="120" t="s">
        <v>393</v>
      </c>
      <c r="E122" s="132" t="s">
        <v>394</v>
      </c>
      <c r="F122" s="121" t="s">
        <v>163</v>
      </c>
      <c r="G122" s="73" t="s">
        <v>395</v>
      </c>
      <c r="H122" s="62">
        <f t="shared" si="4"/>
        <v>0</v>
      </c>
      <c r="I122" s="72"/>
      <c r="J122" s="72"/>
      <c r="K122" s="72"/>
      <c r="L122" s="72"/>
      <c r="N122" s="135"/>
      <c r="O122" s="135"/>
      <c r="P122" s="135"/>
      <c r="Q122" s="135"/>
      <c r="R122" s="135"/>
      <c r="S122" s="135"/>
      <c r="T122" s="137" t="s">
        <v>164</v>
      </c>
    </row>
    <row r="123" spans="3:20" ht="24" customHeight="1" x14ac:dyDescent="0.25">
      <c r="C123" s="63"/>
      <c r="D123" s="120" t="s">
        <v>396</v>
      </c>
      <c r="E123" s="132" t="s">
        <v>397</v>
      </c>
      <c r="F123" s="121" t="s">
        <v>163</v>
      </c>
      <c r="G123" s="73" t="s">
        <v>398</v>
      </c>
      <c r="H123" s="62">
        <f t="shared" si="4"/>
        <v>0</v>
      </c>
      <c r="I123" s="72"/>
      <c r="J123" s="72"/>
      <c r="K123" s="72"/>
      <c r="L123" s="72"/>
      <c r="N123" s="135"/>
      <c r="O123" s="135"/>
      <c r="P123" s="135"/>
      <c r="Q123" s="135"/>
      <c r="R123" s="135"/>
      <c r="S123" s="135"/>
      <c r="T123" s="137" t="s">
        <v>164</v>
      </c>
    </row>
    <row r="124" spans="3:20" ht="12" customHeight="1" x14ac:dyDescent="0.25">
      <c r="C124" s="63"/>
      <c r="D124" s="120" t="s">
        <v>399</v>
      </c>
      <c r="E124" s="130" t="s">
        <v>400</v>
      </c>
      <c r="F124" s="121" t="s">
        <v>163</v>
      </c>
      <c r="G124" s="73" t="s">
        <v>401</v>
      </c>
      <c r="H124" s="62">
        <f t="shared" si="4"/>
        <v>0</v>
      </c>
      <c r="I124" s="62">
        <f>I127</f>
        <v>0</v>
      </c>
      <c r="J124" s="62">
        <f>J127</f>
        <v>0</v>
      </c>
      <c r="K124" s="62">
        <f>K127</f>
        <v>0</v>
      </c>
      <c r="L124" s="62">
        <f>L127</f>
        <v>0</v>
      </c>
      <c r="N124" s="135"/>
      <c r="O124" s="135"/>
      <c r="P124" s="135"/>
      <c r="Q124" s="135"/>
      <c r="R124" s="135"/>
      <c r="S124" s="135"/>
      <c r="T124" s="137" t="s">
        <v>164</v>
      </c>
    </row>
    <row r="125" spans="3:20" ht="12" customHeight="1" x14ac:dyDescent="0.25">
      <c r="C125" s="63"/>
      <c r="D125" s="120" t="s">
        <v>402</v>
      </c>
      <c r="E125" s="131" t="s">
        <v>344</v>
      </c>
      <c r="F125" s="121" t="s">
        <v>262</v>
      </c>
      <c r="G125" s="73" t="s">
        <v>403</v>
      </c>
      <c r="H125" s="62">
        <f t="shared" si="4"/>
        <v>0</v>
      </c>
      <c r="I125" s="72"/>
      <c r="J125" s="72"/>
      <c r="K125" s="72"/>
      <c r="L125" s="72"/>
      <c r="N125" s="135"/>
      <c r="O125" s="135"/>
      <c r="P125" s="135"/>
      <c r="Q125" s="135"/>
      <c r="R125" s="135"/>
      <c r="S125" s="135"/>
      <c r="T125" s="137" t="s">
        <v>164</v>
      </c>
    </row>
    <row r="126" spans="3:20" ht="12" customHeight="1" x14ac:dyDescent="0.25">
      <c r="C126" s="63"/>
      <c r="D126" s="120" t="s">
        <v>404</v>
      </c>
      <c r="E126" s="132" t="s">
        <v>347</v>
      </c>
      <c r="F126" s="121" t="s">
        <v>262</v>
      </c>
      <c r="G126" s="73" t="s">
        <v>405</v>
      </c>
      <c r="H126" s="62">
        <f t="shared" si="4"/>
        <v>0</v>
      </c>
      <c r="I126" s="72"/>
      <c r="J126" s="72"/>
      <c r="K126" s="72"/>
      <c r="L126" s="72"/>
      <c r="N126" s="135"/>
      <c r="O126" s="135"/>
      <c r="P126" s="135"/>
      <c r="Q126" s="135"/>
      <c r="R126" s="135"/>
      <c r="S126" s="135"/>
      <c r="T126" s="137" t="s">
        <v>164</v>
      </c>
    </row>
    <row r="127" spans="3:20" ht="12" customHeight="1" x14ac:dyDescent="0.25">
      <c r="C127" s="63"/>
      <c r="D127" s="120" t="s">
        <v>406</v>
      </c>
      <c r="E127" s="131" t="s">
        <v>350</v>
      </c>
      <c r="F127" s="121" t="s">
        <v>163</v>
      </c>
      <c r="G127" s="73" t="s">
        <v>407</v>
      </c>
      <c r="H127" s="62">
        <f t="shared" si="4"/>
        <v>0</v>
      </c>
      <c r="I127" s="72"/>
      <c r="J127" s="72"/>
      <c r="K127" s="72"/>
      <c r="L127" s="72"/>
      <c r="N127" s="135"/>
      <c r="O127" s="135"/>
      <c r="P127" s="135"/>
      <c r="Q127" s="135"/>
      <c r="R127" s="135"/>
      <c r="S127" s="135"/>
      <c r="T127" s="137" t="s">
        <v>164</v>
      </c>
    </row>
    <row r="128" spans="3:20" ht="12" customHeight="1" x14ac:dyDescent="0.25">
      <c r="C128" s="63"/>
      <c r="D128" s="74" t="s">
        <v>408</v>
      </c>
      <c r="E128" s="128" t="s">
        <v>409</v>
      </c>
      <c r="F128" s="129" t="s">
        <v>163</v>
      </c>
      <c r="G128" s="129" t="s">
        <v>410</v>
      </c>
      <c r="H128" s="62">
        <f t="shared" si="4"/>
        <v>50349.311000000002</v>
      </c>
      <c r="I128" s="62">
        <f>SUM(I129,I130)</f>
        <v>49566.870999999999</v>
      </c>
      <c r="J128" s="62">
        <f>SUM(J129,J130)</f>
        <v>0</v>
      </c>
      <c r="K128" s="62">
        <f>SUM(K129,K130)</f>
        <v>468.76299999999998</v>
      </c>
      <c r="L128" s="62">
        <f>SUM(L129,L130)</f>
        <v>313.67700000000002</v>
      </c>
      <c r="N128" s="135"/>
      <c r="O128" s="135"/>
      <c r="P128" s="135"/>
      <c r="Q128" s="135"/>
      <c r="R128" s="135"/>
      <c r="S128" s="135"/>
      <c r="T128" s="137" t="s">
        <v>164</v>
      </c>
    </row>
    <row r="129" spans="3:20" ht="12" customHeight="1" x14ac:dyDescent="0.25">
      <c r="C129" s="63"/>
      <c r="D129" s="120" t="s">
        <v>411</v>
      </c>
      <c r="E129" s="130" t="s">
        <v>338</v>
      </c>
      <c r="F129" s="121" t="s">
        <v>163</v>
      </c>
      <c r="G129" s="73" t="s">
        <v>412</v>
      </c>
      <c r="H129" s="62">
        <f t="shared" si="4"/>
        <v>0</v>
      </c>
      <c r="I129" s="72"/>
      <c r="J129" s="72"/>
      <c r="K129" s="72"/>
      <c r="L129" s="72"/>
      <c r="N129" s="135"/>
      <c r="O129" s="135"/>
      <c r="P129" s="135"/>
      <c r="Q129" s="135"/>
      <c r="R129" s="135"/>
      <c r="S129" s="135"/>
      <c r="T129" s="137" t="s">
        <v>164</v>
      </c>
    </row>
    <row r="130" spans="3:20" ht="12" customHeight="1" x14ac:dyDescent="0.25">
      <c r="C130" s="63"/>
      <c r="D130" s="120" t="s">
        <v>413</v>
      </c>
      <c r="E130" s="130" t="s">
        <v>341</v>
      </c>
      <c r="F130" s="121" t="s">
        <v>163</v>
      </c>
      <c r="G130" s="73" t="s">
        <v>414</v>
      </c>
      <c r="H130" s="62">
        <f t="shared" si="4"/>
        <v>50349.311000000002</v>
      </c>
      <c r="I130" s="62">
        <f>I132</f>
        <v>49566.870999999999</v>
      </c>
      <c r="J130" s="62">
        <f>J132</f>
        <v>0</v>
      </c>
      <c r="K130" s="62">
        <f>K132</f>
        <v>468.76299999999998</v>
      </c>
      <c r="L130" s="62">
        <f>L132</f>
        <v>313.67700000000002</v>
      </c>
      <c r="N130" s="135"/>
      <c r="O130" s="135"/>
      <c r="P130" s="135"/>
      <c r="Q130" s="135"/>
      <c r="R130" s="135"/>
      <c r="S130" s="135"/>
      <c r="T130" s="137" t="s">
        <v>164</v>
      </c>
    </row>
    <row r="131" spans="3:20" ht="12" customHeight="1" x14ac:dyDescent="0.25">
      <c r="C131" s="63"/>
      <c r="D131" s="120" t="s">
        <v>415</v>
      </c>
      <c r="E131" s="131" t="s">
        <v>416</v>
      </c>
      <c r="F131" s="121" t="s">
        <v>262</v>
      </c>
      <c r="G131" s="73" t="s">
        <v>417</v>
      </c>
      <c r="H131" s="62">
        <f t="shared" si="4"/>
        <v>71.040999999999997</v>
      </c>
      <c r="I131" s="72">
        <v>70.177999999999997</v>
      </c>
      <c r="J131" s="72">
        <v>0</v>
      </c>
      <c r="K131" s="72">
        <v>0.57599999999999996</v>
      </c>
      <c r="L131" s="72">
        <v>0.28699999999999998</v>
      </c>
      <c r="N131" s="135"/>
      <c r="O131" s="135"/>
      <c r="P131" s="135"/>
      <c r="Q131" s="135"/>
      <c r="R131" s="135"/>
      <c r="S131" s="135"/>
      <c r="T131" s="137" t="s">
        <v>164</v>
      </c>
    </row>
    <row r="132" spans="3:20" ht="12" customHeight="1" x14ac:dyDescent="0.25">
      <c r="C132" s="63"/>
      <c r="D132" s="120" t="s">
        <v>418</v>
      </c>
      <c r="E132" s="131" t="s">
        <v>350</v>
      </c>
      <c r="F132" s="121" t="s">
        <v>163</v>
      </c>
      <c r="G132" s="73" t="s">
        <v>419</v>
      </c>
      <c r="H132" s="62">
        <f t="shared" si="4"/>
        <v>50349.311000000002</v>
      </c>
      <c r="I132" s="72">
        <v>49566.870999999999</v>
      </c>
      <c r="J132" s="72">
        <v>0</v>
      </c>
      <c r="K132" s="72">
        <v>468.76299999999998</v>
      </c>
      <c r="L132" s="72">
        <v>313.67700000000002</v>
      </c>
      <c r="N132" s="135"/>
      <c r="O132" s="135"/>
      <c r="P132" s="135"/>
      <c r="Q132" s="135"/>
      <c r="R132" s="135"/>
      <c r="S132" s="135"/>
      <c r="T132" s="137" t="s">
        <v>164</v>
      </c>
    </row>
    <row r="133" spans="3:20" ht="18" customHeight="1" x14ac:dyDescent="0.25">
      <c r="C133" s="63"/>
      <c r="D133" s="196" t="s">
        <v>420</v>
      </c>
      <c r="E133" s="197"/>
      <c r="F133" s="197"/>
      <c r="G133" s="145"/>
      <c r="H133" s="143"/>
      <c r="I133" s="143"/>
      <c r="J133" s="143"/>
      <c r="K133" s="143"/>
      <c r="L133" s="144"/>
      <c r="N133" s="135"/>
      <c r="O133" s="135"/>
      <c r="P133" s="135"/>
      <c r="Q133" s="135"/>
      <c r="R133" s="135"/>
      <c r="S133" s="135"/>
      <c r="T133" s="135"/>
    </row>
    <row r="134" spans="3:20" ht="24" customHeight="1" x14ac:dyDescent="0.25">
      <c r="C134" s="63"/>
      <c r="D134" s="74" t="s">
        <v>421</v>
      </c>
      <c r="E134" s="128" t="s">
        <v>422</v>
      </c>
      <c r="F134" s="129" t="s">
        <v>423</v>
      </c>
      <c r="G134" s="129" t="s">
        <v>424</v>
      </c>
      <c r="H134" s="62">
        <f t="shared" ref="H134:H154" si="5">SUM(I134:L134)</f>
        <v>0</v>
      </c>
      <c r="I134" s="62">
        <f>SUM(I135:I136)</f>
        <v>0</v>
      </c>
      <c r="J134" s="62">
        <f>SUM(J135:J136)</f>
        <v>0</v>
      </c>
      <c r="K134" s="62">
        <f>SUM(K135:K136)</f>
        <v>0</v>
      </c>
      <c r="L134" s="62">
        <f>SUM(L135:L136)</f>
        <v>0</v>
      </c>
      <c r="N134" s="135"/>
      <c r="O134" s="135"/>
      <c r="P134" s="135"/>
      <c r="Q134" s="135"/>
      <c r="R134" s="135"/>
      <c r="S134" s="135"/>
      <c r="T134" s="137" t="s">
        <v>164</v>
      </c>
    </row>
    <row r="135" spans="3:20" ht="12" customHeight="1" x14ac:dyDescent="0.25">
      <c r="C135" s="63"/>
      <c r="D135" s="120" t="s">
        <v>425</v>
      </c>
      <c r="E135" s="130" t="s">
        <v>338</v>
      </c>
      <c r="F135" s="121" t="s">
        <v>423</v>
      </c>
      <c r="G135" s="73" t="s">
        <v>426</v>
      </c>
      <c r="H135" s="62">
        <f t="shared" si="5"/>
        <v>0</v>
      </c>
      <c r="I135" s="72"/>
      <c r="J135" s="72"/>
      <c r="K135" s="72"/>
      <c r="L135" s="72"/>
      <c r="N135" s="135"/>
      <c r="O135" s="135"/>
      <c r="P135" s="135"/>
      <c r="Q135" s="135"/>
      <c r="R135" s="135"/>
      <c r="S135" s="135"/>
      <c r="T135" s="137" t="s">
        <v>164</v>
      </c>
    </row>
    <row r="136" spans="3:20" ht="12" customHeight="1" x14ac:dyDescent="0.25">
      <c r="C136" s="63"/>
      <c r="D136" s="120" t="s">
        <v>427</v>
      </c>
      <c r="E136" s="130" t="s">
        <v>341</v>
      </c>
      <c r="F136" s="121" t="s">
        <v>423</v>
      </c>
      <c r="G136" s="73" t="s">
        <v>428</v>
      </c>
      <c r="H136" s="62">
        <f t="shared" si="5"/>
        <v>0</v>
      </c>
      <c r="I136" s="62">
        <f>SUM(I137,I139)</f>
        <v>0</v>
      </c>
      <c r="J136" s="62">
        <f>SUM(J137,J139)</f>
        <v>0</v>
      </c>
      <c r="K136" s="62">
        <f>SUM(K137,K139)</f>
        <v>0</v>
      </c>
      <c r="L136" s="62">
        <f>SUM(L137,L139)</f>
        <v>0</v>
      </c>
      <c r="N136" s="135"/>
      <c r="O136" s="135"/>
      <c r="P136" s="135"/>
      <c r="Q136" s="135"/>
      <c r="R136" s="135"/>
      <c r="S136" s="135"/>
      <c r="T136" s="137" t="s">
        <v>164</v>
      </c>
    </row>
    <row r="137" spans="3:20" ht="12" customHeight="1" x14ac:dyDescent="0.25">
      <c r="C137" s="63"/>
      <c r="D137" s="120" t="s">
        <v>429</v>
      </c>
      <c r="E137" s="131" t="s">
        <v>344</v>
      </c>
      <c r="F137" s="121" t="s">
        <v>423</v>
      </c>
      <c r="G137" s="73" t="s">
        <v>430</v>
      </c>
      <c r="H137" s="62">
        <f t="shared" si="5"/>
        <v>0</v>
      </c>
      <c r="I137" s="72"/>
      <c r="J137" s="72"/>
      <c r="K137" s="72"/>
      <c r="L137" s="72"/>
      <c r="N137" s="135"/>
      <c r="O137" s="135"/>
      <c r="P137" s="135"/>
      <c r="Q137" s="135"/>
      <c r="R137" s="135"/>
      <c r="S137" s="135"/>
      <c r="T137" s="137" t="s">
        <v>164</v>
      </c>
    </row>
    <row r="138" spans="3:20" ht="12" customHeight="1" x14ac:dyDescent="0.25">
      <c r="C138" s="63"/>
      <c r="D138" s="120" t="s">
        <v>431</v>
      </c>
      <c r="E138" s="132" t="s">
        <v>432</v>
      </c>
      <c r="F138" s="121" t="s">
        <v>423</v>
      </c>
      <c r="G138" s="73" t="s">
        <v>433</v>
      </c>
      <c r="H138" s="62">
        <f t="shared" si="5"/>
        <v>0</v>
      </c>
      <c r="I138" s="72"/>
      <c r="J138" s="72"/>
      <c r="K138" s="72"/>
      <c r="L138" s="72"/>
      <c r="N138" s="135"/>
      <c r="O138" s="135"/>
      <c r="P138" s="135"/>
      <c r="Q138" s="135"/>
      <c r="R138" s="135"/>
      <c r="S138" s="135"/>
      <c r="T138" s="137" t="s">
        <v>164</v>
      </c>
    </row>
    <row r="139" spans="3:20" ht="12" customHeight="1" x14ac:dyDescent="0.25">
      <c r="C139" s="63"/>
      <c r="D139" s="120" t="s">
        <v>434</v>
      </c>
      <c r="E139" s="131" t="s">
        <v>350</v>
      </c>
      <c r="F139" s="121" t="s">
        <v>423</v>
      </c>
      <c r="G139" s="73" t="s">
        <v>435</v>
      </c>
      <c r="H139" s="62">
        <f t="shared" si="5"/>
        <v>0</v>
      </c>
      <c r="I139" s="72"/>
      <c r="J139" s="72"/>
      <c r="K139" s="72"/>
      <c r="L139" s="72"/>
      <c r="N139" s="135"/>
      <c r="O139" s="135"/>
      <c r="P139" s="135"/>
      <c r="Q139" s="135"/>
      <c r="R139" s="135"/>
      <c r="S139" s="135"/>
      <c r="T139" s="137" t="s">
        <v>164</v>
      </c>
    </row>
    <row r="140" spans="3:20" ht="12" customHeight="1" x14ac:dyDescent="0.25">
      <c r="C140" s="63"/>
      <c r="D140" s="74" t="s">
        <v>436</v>
      </c>
      <c r="E140" s="128" t="s">
        <v>437</v>
      </c>
      <c r="F140" s="129" t="s">
        <v>423</v>
      </c>
      <c r="G140" s="129" t="s">
        <v>438</v>
      </c>
      <c r="H140" s="62">
        <f t="shared" si="5"/>
        <v>0</v>
      </c>
      <c r="I140" s="62">
        <f>SUM(I141,I146)</f>
        <v>0</v>
      </c>
      <c r="J140" s="62">
        <f>SUM(J141,J146)</f>
        <v>0</v>
      </c>
      <c r="K140" s="62">
        <f>SUM(K141,K146)</f>
        <v>0</v>
      </c>
      <c r="L140" s="62">
        <f>SUM(L141,L146)</f>
        <v>0</v>
      </c>
      <c r="N140" s="135"/>
      <c r="O140" s="135"/>
      <c r="P140" s="135"/>
      <c r="Q140" s="135"/>
      <c r="R140" s="135"/>
      <c r="S140" s="135"/>
      <c r="T140" s="137" t="s">
        <v>164</v>
      </c>
    </row>
    <row r="141" spans="3:20" ht="12" customHeight="1" x14ac:dyDescent="0.25">
      <c r="C141" s="63"/>
      <c r="D141" s="120" t="s">
        <v>439</v>
      </c>
      <c r="E141" s="130" t="s">
        <v>338</v>
      </c>
      <c r="F141" s="121" t="s">
        <v>423</v>
      </c>
      <c r="G141" s="73" t="s">
        <v>440</v>
      </c>
      <c r="H141" s="62">
        <f t="shared" si="5"/>
        <v>0</v>
      </c>
      <c r="I141" s="62">
        <f>SUM(I142:I143)</f>
        <v>0</v>
      </c>
      <c r="J141" s="62">
        <f>SUM(J142:J143)</f>
        <v>0</v>
      </c>
      <c r="K141" s="62">
        <f>SUM(K142:K143)</f>
        <v>0</v>
      </c>
      <c r="L141" s="62">
        <f>SUM(L142:L143)</f>
        <v>0</v>
      </c>
      <c r="N141" s="135"/>
      <c r="O141" s="135"/>
      <c r="P141" s="135"/>
      <c r="Q141" s="135"/>
      <c r="R141" s="135"/>
      <c r="S141" s="135"/>
      <c r="T141" s="137" t="s">
        <v>164</v>
      </c>
    </row>
    <row r="142" spans="3:20" ht="12" customHeight="1" x14ac:dyDescent="0.25">
      <c r="C142" s="63"/>
      <c r="D142" s="120" t="s">
        <v>441</v>
      </c>
      <c r="E142" s="131" t="s">
        <v>359</v>
      </c>
      <c r="F142" s="121" t="s">
        <v>423</v>
      </c>
      <c r="G142" s="73" t="s">
        <v>442</v>
      </c>
      <c r="H142" s="62">
        <f t="shared" si="5"/>
        <v>0</v>
      </c>
      <c r="I142" s="72"/>
      <c r="J142" s="72"/>
      <c r="K142" s="72"/>
      <c r="L142" s="72"/>
      <c r="N142" s="135"/>
      <c r="O142" s="135"/>
      <c r="P142" s="135"/>
      <c r="Q142" s="135"/>
      <c r="R142" s="135"/>
      <c r="S142" s="135"/>
      <c r="T142" s="137" t="s">
        <v>164</v>
      </c>
    </row>
    <row r="143" spans="3:20" ht="12" customHeight="1" x14ac:dyDescent="0.25">
      <c r="C143" s="63"/>
      <c r="D143" s="120" t="s">
        <v>443</v>
      </c>
      <c r="E143" s="131" t="s">
        <v>362</v>
      </c>
      <c r="F143" s="121" t="s">
        <v>423</v>
      </c>
      <c r="G143" s="73" t="s">
        <v>444</v>
      </c>
      <c r="H143" s="62">
        <f t="shared" si="5"/>
        <v>0</v>
      </c>
      <c r="I143" s="62">
        <f>SUM(I144:I145)</f>
        <v>0</v>
      </c>
      <c r="J143" s="62">
        <f>SUM(J144:J145)</f>
        <v>0</v>
      </c>
      <c r="K143" s="62">
        <f>SUM(K144:K145)</f>
        <v>0</v>
      </c>
      <c r="L143" s="62">
        <f>SUM(L144:L145)</f>
        <v>0</v>
      </c>
      <c r="N143" s="135"/>
      <c r="O143" s="135"/>
      <c r="P143" s="135"/>
      <c r="Q143" s="135"/>
      <c r="R143" s="135"/>
      <c r="S143" s="135"/>
      <c r="T143" s="137" t="s">
        <v>164</v>
      </c>
    </row>
    <row r="144" spans="3:20" ht="12" customHeight="1" x14ac:dyDescent="0.25">
      <c r="C144" s="63"/>
      <c r="D144" s="120" t="s">
        <v>445</v>
      </c>
      <c r="E144" s="132" t="s">
        <v>368</v>
      </c>
      <c r="F144" s="121" t="s">
        <v>423</v>
      </c>
      <c r="G144" s="73" t="s">
        <v>446</v>
      </c>
      <c r="H144" s="62">
        <f t="shared" si="5"/>
        <v>0</v>
      </c>
      <c r="I144" s="72"/>
      <c r="J144" s="72"/>
      <c r="K144" s="72"/>
      <c r="L144" s="72"/>
      <c r="N144" s="135"/>
      <c r="O144" s="135"/>
      <c r="P144" s="135"/>
      <c r="Q144" s="135"/>
      <c r="R144" s="135"/>
      <c r="S144" s="135"/>
      <c r="T144" s="137" t="s">
        <v>164</v>
      </c>
    </row>
    <row r="145" spans="3:20" ht="12" customHeight="1" x14ac:dyDescent="0.25">
      <c r="C145" s="63"/>
      <c r="D145" s="120" t="s">
        <v>447</v>
      </c>
      <c r="E145" s="132" t="s">
        <v>448</v>
      </c>
      <c r="F145" s="121" t="s">
        <v>423</v>
      </c>
      <c r="G145" s="73" t="s">
        <v>449</v>
      </c>
      <c r="H145" s="62">
        <f t="shared" si="5"/>
        <v>0</v>
      </c>
      <c r="I145" s="72"/>
      <c r="J145" s="72"/>
      <c r="K145" s="72"/>
      <c r="L145" s="72"/>
      <c r="N145" s="135"/>
      <c r="O145" s="135"/>
      <c r="P145" s="135"/>
      <c r="Q145" s="135"/>
      <c r="R145" s="135"/>
      <c r="S145" s="135"/>
      <c r="T145" s="137" t="s">
        <v>164</v>
      </c>
    </row>
    <row r="146" spans="3:20" ht="12" customHeight="1" x14ac:dyDescent="0.25">
      <c r="C146" s="63"/>
      <c r="D146" s="120" t="s">
        <v>450</v>
      </c>
      <c r="E146" s="130" t="s">
        <v>400</v>
      </c>
      <c r="F146" s="121" t="s">
        <v>423</v>
      </c>
      <c r="G146" s="73" t="s">
        <v>451</v>
      </c>
      <c r="H146" s="62">
        <f t="shared" si="5"/>
        <v>0</v>
      </c>
      <c r="I146" s="62">
        <f>SUM(I147,I149)</f>
        <v>0</v>
      </c>
      <c r="J146" s="62">
        <f>SUM(J147,J149)</f>
        <v>0</v>
      </c>
      <c r="K146" s="62">
        <f>SUM(K147,K149)</f>
        <v>0</v>
      </c>
      <c r="L146" s="62">
        <f>SUM(L147,L149)</f>
        <v>0</v>
      </c>
      <c r="N146" s="135"/>
      <c r="O146" s="135"/>
      <c r="P146" s="135"/>
      <c r="Q146" s="135"/>
      <c r="R146" s="135"/>
      <c r="S146" s="135"/>
      <c r="T146" s="137" t="s">
        <v>164</v>
      </c>
    </row>
    <row r="147" spans="3:20" ht="12" customHeight="1" x14ac:dyDescent="0.25">
      <c r="C147" s="63"/>
      <c r="D147" s="120" t="s">
        <v>452</v>
      </c>
      <c r="E147" s="131" t="s">
        <v>344</v>
      </c>
      <c r="F147" s="121" t="s">
        <v>423</v>
      </c>
      <c r="G147" s="73" t="s">
        <v>453</v>
      </c>
      <c r="H147" s="62">
        <f t="shared" si="5"/>
        <v>0</v>
      </c>
      <c r="I147" s="72"/>
      <c r="J147" s="72"/>
      <c r="K147" s="72"/>
      <c r="L147" s="72"/>
      <c r="N147" s="135"/>
      <c r="O147" s="135"/>
      <c r="P147" s="135"/>
      <c r="Q147" s="135"/>
      <c r="R147" s="135"/>
      <c r="S147" s="135"/>
      <c r="T147" s="137" t="s">
        <v>164</v>
      </c>
    </row>
    <row r="148" spans="3:20" ht="12" customHeight="1" x14ac:dyDescent="0.25">
      <c r="C148" s="63"/>
      <c r="D148" s="120" t="s">
        <v>454</v>
      </c>
      <c r="E148" s="132" t="s">
        <v>432</v>
      </c>
      <c r="F148" s="121" t="s">
        <v>423</v>
      </c>
      <c r="G148" s="73" t="s">
        <v>455</v>
      </c>
      <c r="H148" s="62">
        <f t="shared" si="5"/>
        <v>0</v>
      </c>
      <c r="I148" s="72"/>
      <c r="J148" s="72"/>
      <c r="K148" s="72"/>
      <c r="L148" s="72"/>
      <c r="N148" s="135"/>
      <c r="O148" s="135"/>
      <c r="P148" s="135"/>
      <c r="Q148" s="135"/>
      <c r="R148" s="135"/>
      <c r="S148" s="135"/>
      <c r="T148" s="137" t="s">
        <v>164</v>
      </c>
    </row>
    <row r="149" spans="3:20" ht="12" customHeight="1" x14ac:dyDescent="0.25">
      <c r="C149" s="63"/>
      <c r="D149" s="120" t="s">
        <v>456</v>
      </c>
      <c r="E149" s="131" t="s">
        <v>350</v>
      </c>
      <c r="F149" s="121" t="s">
        <v>423</v>
      </c>
      <c r="G149" s="73" t="s">
        <v>457</v>
      </c>
      <c r="H149" s="62">
        <f t="shared" si="5"/>
        <v>0</v>
      </c>
      <c r="I149" s="72"/>
      <c r="J149" s="72"/>
      <c r="K149" s="72"/>
      <c r="L149" s="72"/>
      <c r="N149" s="135"/>
      <c r="O149" s="135"/>
      <c r="P149" s="135"/>
      <c r="Q149" s="135"/>
      <c r="R149" s="135"/>
      <c r="S149" s="135"/>
      <c r="T149" s="137" t="s">
        <v>164</v>
      </c>
    </row>
    <row r="150" spans="3:20" ht="12" customHeight="1" x14ac:dyDescent="0.25">
      <c r="C150" s="63"/>
      <c r="D150" s="74" t="s">
        <v>458</v>
      </c>
      <c r="E150" s="128" t="s">
        <v>459</v>
      </c>
      <c r="F150" s="129" t="s">
        <v>423</v>
      </c>
      <c r="G150" s="129" t="s">
        <v>460</v>
      </c>
      <c r="H150" s="62">
        <f t="shared" si="5"/>
        <v>52185.078540000002</v>
      </c>
      <c r="I150" s="62">
        <f>SUM(I151:I152)</f>
        <v>51527.217140000001</v>
      </c>
      <c r="J150" s="62">
        <f>SUM(J151:J152)</f>
        <v>0</v>
      </c>
      <c r="K150" s="62">
        <f>SUM(K151:K152)</f>
        <v>438.04817000000003</v>
      </c>
      <c r="L150" s="62">
        <f>SUM(L151:L152)</f>
        <v>219.81323</v>
      </c>
      <c r="N150" s="135"/>
      <c r="O150" s="135"/>
      <c r="P150" s="135"/>
      <c r="Q150" s="135"/>
      <c r="R150" s="135"/>
      <c r="S150" s="135"/>
      <c r="T150" s="137" t="s">
        <v>164</v>
      </c>
    </row>
    <row r="151" spans="3:20" ht="12" customHeight="1" x14ac:dyDescent="0.25">
      <c r="C151" s="63"/>
      <c r="D151" s="120" t="s">
        <v>461</v>
      </c>
      <c r="E151" s="130" t="s">
        <v>338</v>
      </c>
      <c r="F151" s="121" t="s">
        <v>423</v>
      </c>
      <c r="G151" s="73" t="s">
        <v>462</v>
      </c>
      <c r="H151" s="62">
        <f t="shared" si="5"/>
        <v>0</v>
      </c>
      <c r="I151" s="72"/>
      <c r="J151" s="72"/>
      <c r="K151" s="72"/>
      <c r="L151" s="72"/>
      <c r="N151" s="135"/>
      <c r="O151" s="135"/>
      <c r="P151" s="135"/>
      <c r="Q151" s="135"/>
      <c r="R151" s="135"/>
      <c r="S151" s="135"/>
      <c r="T151" s="137" t="s">
        <v>164</v>
      </c>
    </row>
    <row r="152" spans="3:20" ht="12" customHeight="1" x14ac:dyDescent="0.25">
      <c r="C152" s="63"/>
      <c r="D152" s="120" t="s">
        <v>463</v>
      </c>
      <c r="E152" s="130" t="s">
        <v>341</v>
      </c>
      <c r="F152" s="121" t="s">
        <v>423</v>
      </c>
      <c r="G152" s="73" t="s">
        <v>464</v>
      </c>
      <c r="H152" s="62">
        <f t="shared" si="5"/>
        <v>52185.078540000002</v>
      </c>
      <c r="I152" s="62">
        <f>SUM(I153:I154)</f>
        <v>51527.217140000001</v>
      </c>
      <c r="J152" s="62">
        <f>SUM(J153:J154)</f>
        <v>0</v>
      </c>
      <c r="K152" s="62">
        <f>SUM(K153:K154)</f>
        <v>438.04817000000003</v>
      </c>
      <c r="L152" s="62">
        <f>SUM(L153:L154)</f>
        <v>219.81323</v>
      </c>
      <c r="N152" s="135"/>
      <c r="O152" s="135"/>
      <c r="P152" s="135"/>
      <c r="Q152" s="135"/>
      <c r="R152" s="135"/>
      <c r="S152" s="135"/>
      <c r="T152" s="137" t="s">
        <v>164</v>
      </c>
    </row>
    <row r="153" spans="3:20" ht="12" customHeight="1" x14ac:dyDescent="0.25">
      <c r="C153" s="63"/>
      <c r="D153" s="120" t="s">
        <v>465</v>
      </c>
      <c r="E153" s="131" t="s">
        <v>416</v>
      </c>
      <c r="F153" s="121" t="s">
        <v>423</v>
      </c>
      <c r="G153" s="73" t="s">
        <v>466</v>
      </c>
      <c r="H153" s="62">
        <f t="shared" si="5"/>
        <v>42897.155999999995</v>
      </c>
      <c r="I153" s="72">
        <f>3531.337*12</f>
        <v>42376.044000000002</v>
      </c>
      <c r="J153" s="72">
        <v>0</v>
      </c>
      <c r="K153" s="72">
        <f>28.984*12</f>
        <v>347.80799999999999</v>
      </c>
      <c r="L153" s="72">
        <f>14.442*12</f>
        <v>173.304</v>
      </c>
      <c r="N153" s="135"/>
      <c r="O153" s="135"/>
      <c r="P153" s="135"/>
      <c r="Q153" s="135"/>
      <c r="R153" s="135"/>
      <c r="S153" s="135"/>
      <c r="T153" s="137" t="s">
        <v>164</v>
      </c>
    </row>
    <row r="154" spans="3:20" ht="12" customHeight="1" x14ac:dyDescent="0.25">
      <c r="C154" s="63"/>
      <c r="D154" s="120" t="s">
        <v>467</v>
      </c>
      <c r="E154" s="131" t="s">
        <v>350</v>
      </c>
      <c r="F154" s="121" t="s">
        <v>423</v>
      </c>
      <c r="G154" s="73" t="s">
        <v>468</v>
      </c>
      <c r="H154" s="62">
        <f t="shared" si="5"/>
        <v>9287.9225399999996</v>
      </c>
      <c r="I154" s="72">
        <v>9151.1731400000008</v>
      </c>
      <c r="J154" s="72">
        <v>0</v>
      </c>
      <c r="K154" s="72">
        <v>90.240170000000006</v>
      </c>
      <c r="L154" s="72">
        <v>46.509230000000002</v>
      </c>
      <c r="N154" s="135"/>
      <c r="O154" s="135"/>
      <c r="P154" s="135"/>
      <c r="Q154" s="135"/>
      <c r="R154" s="135"/>
      <c r="S154" s="135"/>
      <c r="T154" s="137" t="s">
        <v>164</v>
      </c>
    </row>
    <row r="160" spans="3:20" ht="10.5" customHeight="1" x14ac:dyDescent="0.25">
      <c r="I160" s="199">
        <f>H153/12</f>
        <v>3574.7629999999995</v>
      </c>
    </row>
  </sheetData>
  <sheetProtection formatColumns="0" formatRows="0" insertRows="0" deleteColumns="0" deleteRows="0" sort="0" autoFilter="0"/>
  <mergeCells count="11">
    <mergeCell ref="D14:F14"/>
    <mergeCell ref="D55:F55"/>
    <mergeCell ref="D96:F96"/>
    <mergeCell ref="D100:F100"/>
    <mergeCell ref="D133:F133"/>
    <mergeCell ref="D11:D12"/>
    <mergeCell ref="G11:G12"/>
    <mergeCell ref="I11:L11"/>
    <mergeCell ref="H11:H12"/>
    <mergeCell ref="E11:E12"/>
    <mergeCell ref="F11:F12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/>
  </sheetViews>
  <sheetFormatPr defaultRowHeight="10.5" customHeight="1" x14ac:dyDescent="0.25"/>
  <cols>
    <col min="1" max="1" width="42.7109375" style="163" customWidth="1"/>
    <col min="2" max="2" width="6.7109375" style="163" customWidth="1"/>
    <col min="3" max="3" width="40.7109375" style="163" customWidth="1"/>
    <col min="4" max="4" width="3.7109375" style="163" customWidth="1"/>
    <col min="5" max="5" width="45.7109375" style="163" customWidth="1"/>
    <col min="6" max="6" width="3.7109375" style="163" customWidth="1"/>
    <col min="7" max="7" width="42.7109375" style="163" customWidth="1"/>
    <col min="8" max="8" width="4.7109375" style="163" customWidth="1"/>
    <col min="9" max="9" width="9.7109375" style="163" customWidth="1"/>
    <col min="10" max="10" width="23.85546875" style="163" customWidth="1"/>
    <col min="11" max="11" width="2.7109375" style="163" customWidth="1"/>
    <col min="12" max="12" width="13.7109375" style="163" customWidth="1"/>
    <col min="13" max="13" width="9.140625" style="163"/>
    <col min="14" max="14" width="2.7109375" style="163" customWidth="1"/>
    <col min="15" max="15" width="12.140625" style="163" customWidth="1"/>
  </cols>
  <sheetData>
    <row r="1" spans="1:15" ht="11.25" customHeight="1" x14ac:dyDescent="0.25">
      <c r="A1" s="90" t="s">
        <v>469</v>
      </c>
      <c r="B1" s="91" t="s">
        <v>470</v>
      </c>
      <c r="C1" s="90" t="s">
        <v>469</v>
      </c>
      <c r="D1" s="92"/>
      <c r="E1" s="93" t="s">
        <v>471</v>
      </c>
      <c r="F1" s="92"/>
      <c r="G1" s="93" t="s">
        <v>472</v>
      </c>
      <c r="H1" s="92"/>
      <c r="I1" s="94" t="s">
        <v>473</v>
      </c>
      <c r="J1" s="93" t="s">
        <v>474</v>
      </c>
      <c r="L1" s="93" t="s">
        <v>475</v>
      </c>
      <c r="O1" s="93" t="s">
        <v>476</v>
      </c>
    </row>
    <row r="2" spans="1:15" ht="11.25" customHeight="1" x14ac:dyDescent="0.25">
      <c r="A2" s="90" t="s">
        <v>477</v>
      </c>
      <c r="B2" s="91" t="s">
        <v>478</v>
      </c>
      <c r="C2" s="90" t="s">
        <v>477</v>
      </c>
      <c r="D2" s="92"/>
      <c r="E2" s="95" t="s">
        <v>479</v>
      </c>
      <c r="F2" s="92"/>
      <c r="G2" s="96">
        <f>YEAR</f>
        <v>2022</v>
      </c>
      <c r="H2" s="92"/>
      <c r="I2" s="94" t="s">
        <v>480</v>
      </c>
      <c r="J2" s="93" t="s">
        <v>481</v>
      </c>
      <c r="L2" s="95" t="s">
        <v>113</v>
      </c>
      <c r="M2" s="105">
        <v>1</v>
      </c>
      <c r="O2" s="95">
        <v>2022</v>
      </c>
    </row>
    <row r="3" spans="1:15" ht="11.25" customHeight="1" x14ac:dyDescent="0.25">
      <c r="A3" s="90" t="s">
        <v>482</v>
      </c>
      <c r="B3" s="91" t="s">
        <v>483</v>
      </c>
      <c r="C3" s="90" t="s">
        <v>482</v>
      </c>
      <c r="D3" s="92"/>
      <c r="E3" s="95" t="s">
        <v>73</v>
      </c>
      <c r="F3" s="92"/>
      <c r="H3" s="92"/>
      <c r="I3" s="94" t="s">
        <v>484</v>
      </c>
      <c r="J3" s="93" t="s">
        <v>485</v>
      </c>
      <c r="L3" s="95" t="s">
        <v>118</v>
      </c>
      <c r="M3" s="105">
        <v>2</v>
      </c>
      <c r="O3" s="95">
        <v>2023</v>
      </c>
    </row>
    <row r="4" spans="1:15" ht="11.25" customHeight="1" x14ac:dyDescent="0.25">
      <c r="A4" s="90" t="s">
        <v>486</v>
      </c>
      <c r="B4" s="91" t="s">
        <v>487</v>
      </c>
      <c r="C4" s="90" t="s">
        <v>486</v>
      </c>
      <c r="D4" s="92"/>
      <c r="F4" s="92"/>
      <c r="G4" s="93" t="s">
        <v>488</v>
      </c>
      <c r="H4" s="92"/>
      <c r="I4" s="94" t="s">
        <v>489</v>
      </c>
      <c r="J4" s="93" t="s">
        <v>490</v>
      </c>
      <c r="L4" s="95" t="s">
        <v>120</v>
      </c>
      <c r="M4" s="105">
        <v>3</v>
      </c>
      <c r="O4" s="95">
        <v>2024</v>
      </c>
    </row>
    <row r="5" spans="1:15" ht="11.25" customHeight="1" x14ac:dyDescent="0.25">
      <c r="A5" s="90" t="s">
        <v>491</v>
      </c>
      <c r="B5" s="91" t="s">
        <v>492</v>
      </c>
      <c r="C5" s="90" t="s">
        <v>491</v>
      </c>
      <c r="D5" s="92"/>
      <c r="F5" s="92"/>
      <c r="G5" s="96" t="str">
        <f>"01.01."&amp;PERIOD</f>
        <v>01.01.2022</v>
      </c>
      <c r="H5" s="92"/>
      <c r="I5" s="94" t="s">
        <v>493</v>
      </c>
      <c r="J5" s="93" t="s">
        <v>494</v>
      </c>
      <c r="L5" s="95" t="s">
        <v>122</v>
      </c>
      <c r="M5" s="105">
        <v>4</v>
      </c>
      <c r="O5" s="95">
        <v>2025</v>
      </c>
    </row>
    <row r="6" spans="1:15" ht="11.25" customHeight="1" x14ac:dyDescent="0.25">
      <c r="A6" s="90" t="s">
        <v>495</v>
      </c>
      <c r="B6" s="91" t="s">
        <v>496</v>
      </c>
      <c r="C6" s="90" t="s">
        <v>495</v>
      </c>
      <c r="D6" s="92"/>
      <c r="E6" s="93" t="s">
        <v>497</v>
      </c>
      <c r="F6" s="92"/>
      <c r="G6" s="96" t="str">
        <f>"31.12."&amp;PERIOD</f>
        <v>31.12.2022</v>
      </c>
      <c r="H6" s="92"/>
      <c r="I6" s="97"/>
      <c r="J6" s="93" t="s">
        <v>498</v>
      </c>
      <c r="L6" s="95" t="s">
        <v>124</v>
      </c>
      <c r="M6" s="105">
        <v>5</v>
      </c>
    </row>
    <row r="7" spans="1:15" ht="11.25" customHeight="1" x14ac:dyDescent="0.25">
      <c r="A7" s="90" t="s">
        <v>499</v>
      </c>
      <c r="B7" s="91" t="s">
        <v>500</v>
      </c>
      <c r="C7" s="90" t="s">
        <v>499</v>
      </c>
      <c r="D7" s="92"/>
      <c r="E7" s="98" t="s">
        <v>51</v>
      </c>
      <c r="F7" s="92"/>
      <c r="G7" s="92"/>
      <c r="H7" s="92"/>
      <c r="I7" s="92"/>
      <c r="J7" s="92"/>
      <c r="L7" s="95" t="s">
        <v>126</v>
      </c>
      <c r="M7" s="105">
        <v>6</v>
      </c>
    </row>
    <row r="8" spans="1:15" ht="11.25" customHeight="1" x14ac:dyDescent="0.25">
      <c r="A8" s="90" t="s">
        <v>501</v>
      </c>
      <c r="B8" s="91" t="s">
        <v>502</v>
      </c>
      <c r="C8" s="90" t="s">
        <v>501</v>
      </c>
      <c r="D8" s="92"/>
      <c r="E8" s="98" t="s">
        <v>503</v>
      </c>
      <c r="F8" s="92"/>
      <c r="G8" s="93" t="s">
        <v>504</v>
      </c>
      <c r="H8" s="92"/>
      <c r="I8" s="92"/>
      <c r="J8" s="92"/>
      <c r="L8" s="95" t="s">
        <v>128</v>
      </c>
      <c r="M8" s="105">
        <v>7</v>
      </c>
    </row>
    <row r="9" spans="1:15" ht="11.25" customHeight="1" x14ac:dyDescent="0.25">
      <c r="A9" s="90" t="s">
        <v>505</v>
      </c>
      <c r="B9" s="91" t="s">
        <v>506</v>
      </c>
      <c r="C9" s="90" t="s">
        <v>505</v>
      </c>
      <c r="D9" s="92"/>
      <c r="F9" s="92"/>
      <c r="G9" s="96" t="str">
        <f>"01.01."&amp;PERIOD</f>
        <v>01.01.2022</v>
      </c>
      <c r="H9" s="92"/>
      <c r="I9" s="92"/>
      <c r="J9" s="92"/>
      <c r="L9" s="95" t="s">
        <v>130</v>
      </c>
      <c r="M9" s="105">
        <v>8</v>
      </c>
    </row>
    <row r="10" spans="1:15" ht="11.25" customHeight="1" x14ac:dyDescent="0.25">
      <c r="A10" s="90" t="s">
        <v>507</v>
      </c>
      <c r="B10" s="91" t="s">
        <v>508</v>
      </c>
      <c r="C10" s="90" t="s">
        <v>507</v>
      </c>
      <c r="D10" s="92"/>
      <c r="F10" s="92"/>
      <c r="G10" s="96" t="str">
        <f>"31.12."&amp;PERIOD</f>
        <v>31.12.2022</v>
      </c>
      <c r="H10" s="92"/>
      <c r="I10" s="92"/>
      <c r="J10" s="92"/>
      <c r="L10" s="95" t="s">
        <v>132</v>
      </c>
      <c r="M10" s="105">
        <v>9</v>
      </c>
    </row>
    <row r="11" spans="1:15" ht="11.25" customHeight="1" x14ac:dyDescent="0.25">
      <c r="A11" s="99" t="s">
        <v>509</v>
      </c>
      <c r="B11" s="91" t="s">
        <v>510</v>
      </c>
      <c r="C11" s="100" t="s">
        <v>511</v>
      </c>
      <c r="D11" s="92"/>
      <c r="E11" s="93" t="s">
        <v>512</v>
      </c>
      <c r="F11" s="92"/>
      <c r="H11" s="92"/>
      <c r="I11" s="92"/>
      <c r="J11" s="92"/>
      <c r="L11" s="95" t="s">
        <v>134</v>
      </c>
      <c r="M11" s="105">
        <v>10</v>
      </c>
    </row>
    <row r="12" spans="1:15" ht="11.25" customHeight="1" x14ac:dyDescent="0.25">
      <c r="A12" s="99" t="s">
        <v>513</v>
      </c>
      <c r="B12" s="91" t="s">
        <v>514</v>
      </c>
      <c r="C12" s="100"/>
      <c r="D12" s="92"/>
      <c r="E12" s="98" t="s">
        <v>76</v>
      </c>
      <c r="F12" s="92"/>
      <c r="G12" s="93" t="s">
        <v>515</v>
      </c>
      <c r="H12" s="92"/>
      <c r="I12" s="92"/>
      <c r="J12" s="92"/>
      <c r="L12" s="107" t="s">
        <v>28</v>
      </c>
      <c r="M12" s="105">
        <v>11</v>
      </c>
    </row>
    <row r="13" spans="1:15" ht="11.25" customHeight="1" x14ac:dyDescent="0.25">
      <c r="A13" s="99" t="s">
        <v>516</v>
      </c>
      <c r="B13" s="91" t="s">
        <v>517</v>
      </c>
      <c r="C13" s="100" t="s">
        <v>518</v>
      </c>
      <c r="D13" s="92"/>
      <c r="E13" s="98" t="s">
        <v>519</v>
      </c>
      <c r="F13" s="92"/>
      <c r="G13" s="96" t="str">
        <f>"01.01."&amp;PERIOD</f>
        <v>01.01.2022</v>
      </c>
      <c r="H13" s="92"/>
      <c r="I13" s="92"/>
      <c r="J13" s="92"/>
      <c r="L13" s="107" t="s">
        <v>136</v>
      </c>
      <c r="M13" s="105">
        <v>12</v>
      </c>
    </row>
    <row r="14" spans="1:15" ht="11.25" customHeight="1" x14ac:dyDescent="0.25">
      <c r="A14" s="99" t="s">
        <v>520</v>
      </c>
      <c r="B14" s="101" t="s">
        <v>521</v>
      </c>
      <c r="C14" s="102" t="s">
        <v>522</v>
      </c>
      <c r="D14" s="92"/>
      <c r="E14" s="98" t="s">
        <v>523</v>
      </c>
      <c r="F14" s="92"/>
      <c r="G14" s="96" t="str">
        <f>"31.12."&amp;PERIOD</f>
        <v>31.12.2022</v>
      </c>
      <c r="H14" s="92"/>
      <c r="I14" s="92"/>
      <c r="J14" s="92"/>
      <c r="L14" s="107" t="s">
        <v>25</v>
      </c>
      <c r="M14" s="105">
        <v>13</v>
      </c>
    </row>
    <row r="15" spans="1:15" ht="11.25" customHeight="1" x14ac:dyDescent="0.25">
      <c r="A15" s="90" t="s">
        <v>524</v>
      </c>
      <c r="B15" s="91" t="s">
        <v>525</v>
      </c>
      <c r="C15" s="90" t="s">
        <v>524</v>
      </c>
      <c r="D15" s="92"/>
      <c r="E15" s="98" t="s">
        <v>526</v>
      </c>
      <c r="F15" s="92"/>
      <c r="H15" s="92"/>
      <c r="I15" s="92"/>
      <c r="J15" s="92"/>
    </row>
    <row r="16" spans="1:15" ht="11.25" customHeight="1" x14ac:dyDescent="0.25">
      <c r="A16" s="90" t="s">
        <v>527</v>
      </c>
      <c r="B16" s="91" t="s">
        <v>528</v>
      </c>
      <c r="C16" s="90" t="s">
        <v>527</v>
      </c>
      <c r="D16" s="92"/>
      <c r="E16" s="98" t="s">
        <v>529</v>
      </c>
      <c r="F16" s="92"/>
      <c r="G16" s="93" t="s">
        <v>530</v>
      </c>
      <c r="H16" s="92"/>
      <c r="I16" s="92"/>
      <c r="J16" s="92"/>
    </row>
    <row r="17" spans="1:10" ht="11.25" customHeight="1" x14ac:dyDescent="0.25">
      <c r="A17" s="90" t="s">
        <v>531</v>
      </c>
      <c r="B17" s="91" t="s">
        <v>532</v>
      </c>
      <c r="C17" s="90" t="s">
        <v>531</v>
      </c>
      <c r="D17" s="92"/>
      <c r="E17" s="98" t="s">
        <v>533</v>
      </c>
      <c r="F17" s="92"/>
      <c r="G17" s="98" t="s">
        <v>534</v>
      </c>
      <c r="H17" s="92"/>
      <c r="I17" s="92"/>
      <c r="J17" s="92"/>
    </row>
    <row r="18" spans="1:10" ht="11.25" customHeight="1" x14ac:dyDescent="0.25">
      <c r="A18" s="90" t="s">
        <v>535</v>
      </c>
      <c r="B18" s="91" t="s">
        <v>536</v>
      </c>
      <c r="C18" s="90" t="s">
        <v>535</v>
      </c>
      <c r="D18" s="92"/>
      <c r="F18" s="92"/>
      <c r="H18" s="92"/>
      <c r="I18" s="92"/>
      <c r="J18" s="92"/>
    </row>
    <row r="19" spans="1:10" ht="11.25" customHeight="1" x14ac:dyDescent="0.25">
      <c r="A19" s="90" t="s">
        <v>537</v>
      </c>
      <c r="B19" s="91" t="s">
        <v>538</v>
      </c>
      <c r="C19" s="100" t="s">
        <v>539</v>
      </c>
      <c r="D19" s="92"/>
      <c r="F19" s="92"/>
      <c r="G19" s="93" t="s">
        <v>540</v>
      </c>
      <c r="H19" s="92"/>
      <c r="I19" s="92"/>
      <c r="J19" s="92"/>
    </row>
    <row r="20" spans="1:10" ht="11.25" customHeight="1" x14ac:dyDescent="0.25">
      <c r="A20" s="90" t="s">
        <v>541</v>
      </c>
      <c r="B20" s="91" t="s">
        <v>542</v>
      </c>
      <c r="C20" s="90" t="s">
        <v>541</v>
      </c>
      <c r="D20" s="92"/>
      <c r="F20" s="92"/>
      <c r="G20" s="98" t="s">
        <v>543</v>
      </c>
      <c r="H20" s="92"/>
      <c r="I20" s="92"/>
      <c r="J20" s="92"/>
    </row>
    <row r="21" spans="1:10" ht="11.25" customHeight="1" x14ac:dyDescent="0.25">
      <c r="A21" s="90" t="s">
        <v>544</v>
      </c>
      <c r="B21" s="91" t="s">
        <v>545</v>
      </c>
      <c r="C21" s="90" t="s">
        <v>544</v>
      </c>
      <c r="D21" s="92"/>
      <c r="F21" s="92"/>
      <c r="G21" s="92"/>
      <c r="H21" s="92"/>
      <c r="I21" s="92"/>
      <c r="J21" s="92"/>
    </row>
    <row r="22" spans="1:10" ht="11.25" customHeight="1" x14ac:dyDescent="0.25">
      <c r="A22" s="90" t="s">
        <v>546</v>
      </c>
      <c r="B22" s="91" t="s">
        <v>547</v>
      </c>
      <c r="C22" s="90" t="s">
        <v>546</v>
      </c>
      <c r="D22" s="92"/>
      <c r="F22" s="92"/>
      <c r="G22" s="92"/>
      <c r="H22" s="92"/>
      <c r="I22" s="92"/>
      <c r="J22" s="92"/>
    </row>
    <row r="23" spans="1:10" ht="11.25" customHeight="1" x14ac:dyDescent="0.25">
      <c r="A23" s="90" t="s">
        <v>548</v>
      </c>
      <c r="B23" s="91" t="s">
        <v>549</v>
      </c>
      <c r="C23" s="100" t="s">
        <v>550</v>
      </c>
      <c r="D23" s="92"/>
      <c r="F23" s="92"/>
      <c r="G23" s="92"/>
      <c r="H23" s="92"/>
      <c r="I23" s="92"/>
      <c r="J23" s="92"/>
    </row>
    <row r="24" spans="1:10" ht="11.25" customHeight="1" x14ac:dyDescent="0.25">
      <c r="A24" s="90" t="s">
        <v>551</v>
      </c>
      <c r="B24" s="91" t="s">
        <v>552</v>
      </c>
      <c r="C24" s="90" t="s">
        <v>551</v>
      </c>
      <c r="D24" s="92"/>
      <c r="F24" s="92"/>
      <c r="G24" s="92"/>
      <c r="H24" s="92"/>
      <c r="I24" s="92"/>
      <c r="J24" s="92"/>
    </row>
    <row r="25" spans="1:10" ht="11.25" customHeight="1" x14ac:dyDescent="0.25">
      <c r="A25" s="90" t="s">
        <v>553</v>
      </c>
      <c r="B25" s="91" t="s">
        <v>554</v>
      </c>
      <c r="C25" s="90" t="s">
        <v>553</v>
      </c>
      <c r="D25" s="92"/>
      <c r="F25" s="92"/>
      <c r="G25" s="92"/>
      <c r="H25" s="92"/>
      <c r="I25" s="92"/>
      <c r="J25" s="92"/>
    </row>
    <row r="26" spans="1:10" ht="11.25" customHeight="1" x14ac:dyDescent="0.25">
      <c r="A26" s="90" t="s">
        <v>555</v>
      </c>
      <c r="B26" s="91" t="s">
        <v>556</v>
      </c>
      <c r="C26" s="90" t="s">
        <v>555</v>
      </c>
      <c r="D26" s="92"/>
      <c r="F26" s="92"/>
      <c r="G26" s="92"/>
      <c r="H26" s="92"/>
      <c r="I26" s="92"/>
      <c r="J26" s="92"/>
    </row>
    <row r="27" spans="1:10" ht="11.25" customHeight="1" x14ac:dyDescent="0.25">
      <c r="A27" s="90" t="s">
        <v>557</v>
      </c>
      <c r="B27" s="91" t="s">
        <v>558</v>
      </c>
      <c r="C27" s="90" t="s">
        <v>557</v>
      </c>
      <c r="D27" s="92"/>
      <c r="F27" s="92"/>
      <c r="G27" s="92"/>
      <c r="H27" s="92"/>
      <c r="I27" s="92"/>
      <c r="J27" s="92"/>
    </row>
    <row r="28" spans="1:10" ht="11.25" customHeight="1" x14ac:dyDescent="0.25">
      <c r="A28" s="90" t="s">
        <v>559</v>
      </c>
      <c r="B28" s="91" t="s">
        <v>560</v>
      </c>
      <c r="C28" s="90" t="s">
        <v>559</v>
      </c>
      <c r="D28" s="92"/>
      <c r="F28" s="92"/>
      <c r="G28" s="92"/>
      <c r="H28" s="92"/>
      <c r="I28" s="92"/>
      <c r="J28" s="92"/>
    </row>
    <row r="29" spans="1:10" ht="11.25" customHeight="1" x14ac:dyDescent="0.25">
      <c r="A29" s="90" t="s">
        <v>561</v>
      </c>
      <c r="B29" s="91" t="s">
        <v>562</v>
      </c>
      <c r="C29" s="90" t="s">
        <v>561</v>
      </c>
      <c r="D29" s="92"/>
      <c r="F29" s="92"/>
      <c r="G29" s="92"/>
      <c r="H29" s="92"/>
      <c r="I29" s="92"/>
      <c r="J29" s="92"/>
    </row>
    <row r="30" spans="1:10" ht="11.25" customHeight="1" x14ac:dyDescent="0.25">
      <c r="A30" s="90" t="s">
        <v>563</v>
      </c>
      <c r="B30" s="91" t="s">
        <v>564</v>
      </c>
      <c r="C30" s="90" t="s">
        <v>563</v>
      </c>
      <c r="D30" s="92"/>
      <c r="F30" s="92"/>
      <c r="G30" s="92"/>
      <c r="H30" s="92"/>
      <c r="I30" s="92"/>
      <c r="J30" s="92"/>
    </row>
    <row r="31" spans="1:10" ht="11.25" customHeight="1" x14ac:dyDescent="0.25">
      <c r="A31" s="90" t="s">
        <v>565</v>
      </c>
      <c r="B31" s="91" t="s">
        <v>566</v>
      </c>
      <c r="C31" s="90" t="s">
        <v>565</v>
      </c>
      <c r="D31" s="92"/>
      <c r="F31" s="92"/>
      <c r="G31" s="92"/>
      <c r="H31" s="92"/>
      <c r="I31" s="92"/>
      <c r="J31" s="92"/>
    </row>
    <row r="32" spans="1:10" ht="11.25" customHeight="1" x14ac:dyDescent="0.25">
      <c r="A32" s="90" t="s">
        <v>567</v>
      </c>
      <c r="B32" s="91" t="s">
        <v>568</v>
      </c>
      <c r="C32" s="90" t="s">
        <v>567</v>
      </c>
      <c r="D32" s="92"/>
      <c r="F32" s="92"/>
      <c r="G32" s="92"/>
      <c r="H32" s="92"/>
      <c r="I32" s="92"/>
      <c r="J32" s="92"/>
    </row>
    <row r="33" spans="1:10" ht="11.25" customHeight="1" x14ac:dyDescent="0.25">
      <c r="A33" s="90" t="s">
        <v>569</v>
      </c>
      <c r="B33" s="91" t="s">
        <v>570</v>
      </c>
      <c r="C33" s="90" t="s">
        <v>569</v>
      </c>
      <c r="D33" s="92"/>
      <c r="F33" s="92"/>
      <c r="G33" s="92"/>
      <c r="H33" s="92"/>
      <c r="I33" s="92"/>
      <c r="J33" s="92"/>
    </row>
    <row r="34" spans="1:10" ht="11.25" customHeight="1" x14ac:dyDescent="0.25">
      <c r="A34" s="90" t="s">
        <v>571</v>
      </c>
      <c r="B34" s="91" t="s">
        <v>572</v>
      </c>
      <c r="C34" s="90" t="s">
        <v>571</v>
      </c>
      <c r="D34" s="92"/>
      <c r="F34" s="92"/>
      <c r="G34" s="92"/>
      <c r="H34" s="92"/>
      <c r="I34" s="92"/>
      <c r="J34" s="92"/>
    </row>
    <row r="35" spans="1:10" ht="11.25" customHeight="1" x14ac:dyDescent="0.25">
      <c r="A35" s="90" t="s">
        <v>573</v>
      </c>
      <c r="B35" s="91" t="s">
        <v>574</v>
      </c>
      <c r="C35" s="90" t="s">
        <v>573</v>
      </c>
      <c r="D35" s="92"/>
      <c r="F35" s="92"/>
      <c r="G35" s="92"/>
      <c r="H35" s="92"/>
      <c r="I35" s="92"/>
      <c r="J35" s="92"/>
    </row>
    <row r="36" spans="1:10" ht="11.25" customHeight="1" x14ac:dyDescent="0.25">
      <c r="A36" s="90" t="s">
        <v>575</v>
      </c>
      <c r="B36" s="91" t="s">
        <v>576</v>
      </c>
      <c r="C36" s="90" t="s">
        <v>575</v>
      </c>
      <c r="D36" s="92"/>
      <c r="F36" s="92"/>
      <c r="G36" s="92"/>
      <c r="H36" s="92"/>
      <c r="I36" s="92"/>
      <c r="J36" s="92"/>
    </row>
    <row r="37" spans="1:10" ht="11.25" customHeight="1" x14ac:dyDescent="0.25">
      <c r="A37" s="90" t="s">
        <v>577</v>
      </c>
      <c r="B37" s="91" t="s">
        <v>578</v>
      </c>
      <c r="C37" s="90" t="s">
        <v>577</v>
      </c>
      <c r="D37" s="92"/>
      <c r="F37" s="92"/>
      <c r="G37" s="92"/>
      <c r="H37" s="92"/>
      <c r="I37" s="92"/>
      <c r="J37" s="92"/>
    </row>
    <row r="38" spans="1:10" ht="11.25" customHeight="1" x14ac:dyDescent="0.25">
      <c r="A38" s="90" t="s">
        <v>579</v>
      </c>
      <c r="B38" s="91" t="s">
        <v>580</v>
      </c>
      <c r="C38" s="90" t="s">
        <v>579</v>
      </c>
      <c r="D38" s="92"/>
      <c r="F38" s="92"/>
      <c r="G38" s="92"/>
      <c r="H38" s="92"/>
      <c r="I38" s="92"/>
      <c r="J38" s="92"/>
    </row>
    <row r="39" spans="1:10" ht="11.25" customHeight="1" x14ac:dyDescent="0.25">
      <c r="A39" s="90" t="s">
        <v>581</v>
      </c>
      <c r="B39" s="91" t="s">
        <v>582</v>
      </c>
      <c r="C39" s="90" t="s">
        <v>581</v>
      </c>
      <c r="D39" s="92"/>
      <c r="F39" s="92"/>
      <c r="G39" s="92"/>
      <c r="H39" s="92"/>
      <c r="I39" s="92"/>
      <c r="J39" s="92"/>
    </row>
    <row r="40" spans="1:10" ht="11.25" customHeight="1" x14ac:dyDescent="0.25">
      <c r="A40" s="90" t="s">
        <v>583</v>
      </c>
      <c r="B40" s="91" t="s">
        <v>584</v>
      </c>
      <c r="C40" s="90" t="s">
        <v>583</v>
      </c>
      <c r="D40" s="92"/>
      <c r="F40" s="92"/>
      <c r="G40" s="92"/>
      <c r="H40" s="92"/>
      <c r="I40" s="92"/>
      <c r="J40" s="92"/>
    </row>
    <row r="41" spans="1:10" ht="11.25" customHeight="1" x14ac:dyDescent="0.25">
      <c r="A41" s="90" t="s">
        <v>585</v>
      </c>
      <c r="B41" s="91" t="s">
        <v>586</v>
      </c>
      <c r="C41" s="90" t="s">
        <v>585</v>
      </c>
      <c r="D41" s="92"/>
      <c r="F41" s="92"/>
      <c r="G41" s="92"/>
      <c r="H41" s="92"/>
      <c r="I41" s="92"/>
      <c r="J41" s="92"/>
    </row>
    <row r="42" spans="1:10" ht="11.25" customHeight="1" x14ac:dyDescent="0.25">
      <c r="A42" s="90" t="s">
        <v>587</v>
      </c>
      <c r="B42" s="91" t="s">
        <v>588</v>
      </c>
      <c r="C42" s="90" t="s">
        <v>587</v>
      </c>
      <c r="D42" s="92"/>
      <c r="F42" s="92"/>
      <c r="G42" s="92"/>
      <c r="H42" s="92"/>
      <c r="I42" s="92"/>
      <c r="J42" s="92"/>
    </row>
    <row r="43" spans="1:10" ht="11.25" customHeight="1" x14ac:dyDescent="0.25">
      <c r="A43" s="90" t="s">
        <v>589</v>
      </c>
      <c r="B43" s="91" t="s">
        <v>590</v>
      </c>
      <c r="C43" s="90" t="s">
        <v>589</v>
      </c>
      <c r="D43" s="92"/>
      <c r="F43" s="92"/>
      <c r="G43" s="92"/>
      <c r="H43" s="92"/>
      <c r="I43" s="92"/>
      <c r="J43" s="92"/>
    </row>
    <row r="44" spans="1:10" ht="11.25" customHeight="1" x14ac:dyDescent="0.25">
      <c r="A44" s="90" t="s">
        <v>591</v>
      </c>
      <c r="B44" s="91" t="s">
        <v>592</v>
      </c>
      <c r="C44" s="90" t="s">
        <v>591</v>
      </c>
      <c r="D44" s="92"/>
      <c r="F44" s="92"/>
      <c r="G44" s="92"/>
      <c r="H44" s="92"/>
      <c r="I44" s="92"/>
      <c r="J44" s="92"/>
    </row>
    <row r="45" spans="1:10" ht="11.25" customHeight="1" x14ac:dyDescent="0.25">
      <c r="A45" s="90" t="s">
        <v>593</v>
      </c>
      <c r="B45" s="91" t="s">
        <v>594</v>
      </c>
      <c r="C45" s="90" t="s">
        <v>593</v>
      </c>
      <c r="D45" s="92"/>
      <c r="F45" s="92"/>
      <c r="G45" s="92"/>
      <c r="H45" s="92"/>
      <c r="I45" s="92"/>
      <c r="J45" s="92"/>
    </row>
    <row r="46" spans="1:10" ht="11.25" customHeight="1" x14ac:dyDescent="0.25">
      <c r="A46" s="90" t="s">
        <v>595</v>
      </c>
      <c r="B46" s="91" t="s">
        <v>596</v>
      </c>
      <c r="C46" s="90" t="s">
        <v>595</v>
      </c>
      <c r="D46" s="92"/>
      <c r="F46" s="92"/>
      <c r="G46" s="92"/>
      <c r="H46" s="92"/>
      <c r="I46" s="92"/>
      <c r="J46" s="92"/>
    </row>
    <row r="47" spans="1:10" ht="11.25" customHeight="1" x14ac:dyDescent="0.25">
      <c r="A47" s="90" t="s">
        <v>597</v>
      </c>
      <c r="B47" s="91" t="s">
        <v>598</v>
      </c>
      <c r="C47" s="90" t="s">
        <v>597</v>
      </c>
      <c r="D47" s="92"/>
      <c r="F47" s="92"/>
      <c r="G47" s="92"/>
      <c r="H47" s="92"/>
      <c r="I47" s="92"/>
      <c r="J47" s="92"/>
    </row>
    <row r="48" spans="1:10" ht="11.25" customHeight="1" x14ac:dyDescent="0.25">
      <c r="A48" s="90" t="s">
        <v>599</v>
      </c>
      <c r="B48" s="91" t="s">
        <v>600</v>
      </c>
      <c r="C48" s="90" t="s">
        <v>599</v>
      </c>
      <c r="D48" s="92"/>
      <c r="F48" s="92"/>
      <c r="G48" s="92"/>
      <c r="H48" s="92"/>
      <c r="I48" s="92"/>
      <c r="J48" s="92"/>
    </row>
    <row r="49" spans="1:10" ht="11.25" customHeight="1" x14ac:dyDescent="0.25">
      <c r="A49" s="90" t="s">
        <v>601</v>
      </c>
      <c r="B49" s="91" t="s">
        <v>602</v>
      </c>
      <c r="C49" s="90" t="s">
        <v>601</v>
      </c>
      <c r="D49" s="92"/>
      <c r="F49" s="92"/>
      <c r="G49" s="92"/>
      <c r="H49" s="92"/>
      <c r="I49" s="92"/>
      <c r="J49" s="92"/>
    </row>
    <row r="50" spans="1:10" ht="11.25" customHeight="1" x14ac:dyDescent="0.25">
      <c r="A50" s="90" t="s">
        <v>603</v>
      </c>
      <c r="B50" s="91" t="s">
        <v>604</v>
      </c>
      <c r="C50" s="90" t="s">
        <v>603</v>
      </c>
      <c r="D50" s="92"/>
      <c r="F50" s="92"/>
      <c r="G50" s="92"/>
      <c r="H50" s="92"/>
      <c r="I50" s="92"/>
      <c r="J50" s="92"/>
    </row>
    <row r="51" spans="1:10" ht="11.25" customHeight="1" x14ac:dyDescent="0.25">
      <c r="A51" s="90" t="s">
        <v>605</v>
      </c>
      <c r="B51" s="91" t="s">
        <v>606</v>
      </c>
      <c r="C51" s="90" t="s">
        <v>605</v>
      </c>
      <c r="D51" s="92"/>
      <c r="F51" s="92"/>
      <c r="G51" s="92"/>
      <c r="H51" s="92"/>
      <c r="I51" s="92"/>
      <c r="J51" s="92"/>
    </row>
    <row r="52" spans="1:10" ht="11.25" customHeight="1" x14ac:dyDescent="0.25">
      <c r="A52" s="90" t="s">
        <v>607</v>
      </c>
      <c r="B52" s="91" t="s">
        <v>608</v>
      </c>
      <c r="C52" s="90" t="s">
        <v>607</v>
      </c>
      <c r="D52" s="92"/>
      <c r="F52" s="92"/>
      <c r="G52" s="92"/>
      <c r="H52" s="92"/>
      <c r="I52" s="92"/>
      <c r="J52" s="92"/>
    </row>
    <row r="53" spans="1:10" ht="11.25" customHeight="1" x14ac:dyDescent="0.25">
      <c r="A53" s="90" t="s">
        <v>609</v>
      </c>
      <c r="B53" s="91" t="s">
        <v>610</v>
      </c>
      <c r="C53" s="90" t="s">
        <v>609</v>
      </c>
      <c r="D53" s="92"/>
      <c r="F53" s="92"/>
      <c r="G53" s="92"/>
      <c r="H53" s="92"/>
      <c r="I53" s="92"/>
      <c r="J53" s="92"/>
    </row>
    <row r="54" spans="1:10" ht="11.25" customHeight="1" x14ac:dyDescent="0.25">
      <c r="A54" s="90" t="s">
        <v>611</v>
      </c>
      <c r="B54" s="91" t="s">
        <v>612</v>
      </c>
      <c r="C54" s="90" t="s">
        <v>611</v>
      </c>
      <c r="D54" s="92"/>
      <c r="F54" s="92"/>
      <c r="G54" s="92"/>
      <c r="H54" s="92"/>
      <c r="I54" s="92"/>
      <c r="J54" s="92"/>
    </row>
    <row r="55" spans="1:10" ht="11.25" customHeight="1" x14ac:dyDescent="0.25">
      <c r="A55" s="90" t="s">
        <v>613</v>
      </c>
      <c r="B55" s="91" t="s">
        <v>614</v>
      </c>
      <c r="C55" s="90" t="s">
        <v>613</v>
      </c>
      <c r="D55" s="92"/>
      <c r="F55" s="92"/>
      <c r="G55" s="92"/>
      <c r="H55" s="92"/>
      <c r="I55" s="92"/>
      <c r="J55" s="92"/>
    </row>
    <row r="56" spans="1:10" ht="11.25" customHeight="1" x14ac:dyDescent="0.25">
      <c r="A56" s="90" t="s">
        <v>615</v>
      </c>
      <c r="B56" s="101" t="s">
        <v>616</v>
      </c>
      <c r="C56" s="103" t="s">
        <v>617</v>
      </c>
      <c r="D56" s="92"/>
      <c r="F56" s="92"/>
      <c r="G56" s="92"/>
      <c r="H56" s="92"/>
      <c r="I56" s="92"/>
      <c r="J56" s="92"/>
    </row>
    <row r="57" spans="1:10" ht="11.25" customHeight="1" x14ac:dyDescent="0.25">
      <c r="A57" s="90" t="s">
        <v>618</v>
      </c>
      <c r="B57" s="91" t="s">
        <v>619</v>
      </c>
      <c r="C57" s="90" t="s">
        <v>618</v>
      </c>
      <c r="D57" s="92"/>
      <c r="F57" s="92"/>
      <c r="G57" s="92"/>
      <c r="H57" s="92"/>
      <c r="I57" s="92"/>
      <c r="J57" s="92"/>
    </row>
    <row r="58" spans="1:10" ht="11.25" customHeight="1" x14ac:dyDescent="0.25">
      <c r="A58" s="90" t="s">
        <v>620</v>
      </c>
      <c r="B58" s="91" t="s">
        <v>621</v>
      </c>
      <c r="C58" s="90" t="s">
        <v>620</v>
      </c>
      <c r="D58" s="92"/>
      <c r="F58" s="92"/>
      <c r="G58" s="92"/>
      <c r="H58" s="92"/>
      <c r="I58" s="92"/>
      <c r="J58" s="92"/>
    </row>
    <row r="59" spans="1:10" ht="11.25" customHeight="1" x14ac:dyDescent="0.25">
      <c r="A59" s="90" t="s">
        <v>622</v>
      </c>
      <c r="B59" s="91" t="s">
        <v>623</v>
      </c>
      <c r="C59" s="90" t="s">
        <v>622</v>
      </c>
      <c r="D59" s="92"/>
      <c r="F59" s="92"/>
      <c r="G59" s="92"/>
      <c r="H59" s="92"/>
      <c r="I59" s="92"/>
      <c r="J59" s="92"/>
    </row>
    <row r="60" spans="1:10" ht="11.25" customHeight="1" x14ac:dyDescent="0.25">
      <c r="A60" s="90" t="s">
        <v>624</v>
      </c>
      <c r="B60" s="91" t="s">
        <v>625</v>
      </c>
      <c r="C60" s="100" t="s">
        <v>626</v>
      </c>
      <c r="D60" s="92"/>
      <c r="F60" s="92"/>
      <c r="G60" s="92"/>
      <c r="H60" s="92"/>
      <c r="I60" s="92"/>
      <c r="J60" s="92"/>
    </row>
    <row r="61" spans="1:10" ht="11.25" customHeight="1" x14ac:dyDescent="0.25">
      <c r="A61" s="90" t="s">
        <v>627</v>
      </c>
      <c r="B61" s="91" t="s">
        <v>628</v>
      </c>
      <c r="C61" s="90" t="s">
        <v>627</v>
      </c>
      <c r="D61" s="92"/>
      <c r="F61" s="92"/>
      <c r="G61" s="92"/>
      <c r="H61" s="92"/>
      <c r="I61" s="92"/>
      <c r="J61" s="92"/>
    </row>
    <row r="62" spans="1:10" ht="11.25" customHeight="1" x14ac:dyDescent="0.25">
      <c r="A62" s="90" t="s">
        <v>629</v>
      </c>
      <c r="B62" s="91" t="s">
        <v>630</v>
      </c>
      <c r="C62" s="100" t="s">
        <v>631</v>
      </c>
      <c r="D62" s="92"/>
      <c r="F62" s="92"/>
      <c r="G62" s="92"/>
      <c r="H62" s="92"/>
      <c r="I62" s="92"/>
      <c r="J62" s="92"/>
    </row>
    <row r="63" spans="1:10" ht="11.25" customHeight="1" x14ac:dyDescent="0.25">
      <c r="A63" s="90" t="s">
        <v>632</v>
      </c>
      <c r="B63" s="91" t="s">
        <v>633</v>
      </c>
      <c r="C63" s="90" t="s">
        <v>632</v>
      </c>
      <c r="D63" s="92"/>
      <c r="F63" s="92"/>
      <c r="G63" s="92"/>
      <c r="H63" s="92"/>
      <c r="I63" s="92"/>
      <c r="J63" s="92"/>
    </row>
    <row r="64" spans="1:10" ht="11.25" customHeight="1" x14ac:dyDescent="0.25">
      <c r="A64" s="90" t="s">
        <v>634</v>
      </c>
      <c r="B64" s="91" t="s">
        <v>635</v>
      </c>
      <c r="C64" s="90" t="s">
        <v>634</v>
      </c>
      <c r="D64" s="92"/>
      <c r="F64" s="92"/>
      <c r="G64" s="92"/>
      <c r="H64" s="92"/>
      <c r="I64" s="92"/>
      <c r="J64" s="92"/>
    </row>
    <row r="65" spans="1:10" ht="11.25" customHeight="1" x14ac:dyDescent="0.25">
      <c r="A65" s="90" t="s">
        <v>636</v>
      </c>
      <c r="B65" s="91" t="s">
        <v>637</v>
      </c>
      <c r="C65" s="90" t="s">
        <v>636</v>
      </c>
      <c r="D65" s="92"/>
      <c r="F65" s="92"/>
      <c r="G65" s="92"/>
      <c r="H65" s="92"/>
      <c r="I65" s="92"/>
      <c r="J65" s="92"/>
    </row>
    <row r="66" spans="1:10" ht="11.25" customHeight="1" x14ac:dyDescent="0.25">
      <c r="A66" s="90" t="s">
        <v>638</v>
      </c>
      <c r="B66" s="91" t="s">
        <v>639</v>
      </c>
      <c r="C66" s="90" t="s">
        <v>638</v>
      </c>
      <c r="D66" s="92"/>
      <c r="F66" s="92"/>
      <c r="G66" s="92"/>
      <c r="H66" s="92"/>
      <c r="I66" s="92"/>
      <c r="J66" s="92"/>
    </row>
    <row r="67" spans="1:10" ht="11.25" customHeight="1" x14ac:dyDescent="0.25">
      <c r="A67" s="90" t="s">
        <v>640</v>
      </c>
      <c r="B67" s="91" t="s">
        <v>641</v>
      </c>
      <c r="C67" s="90" t="s">
        <v>640</v>
      </c>
      <c r="D67" s="92"/>
      <c r="F67" s="92"/>
      <c r="G67" s="92"/>
      <c r="H67" s="92"/>
      <c r="I67" s="92"/>
      <c r="J67" s="92"/>
    </row>
    <row r="68" spans="1:10" ht="11.25" customHeight="1" x14ac:dyDescent="0.25">
      <c r="A68" s="90" t="s">
        <v>642</v>
      </c>
      <c r="B68" s="91" t="s">
        <v>643</v>
      </c>
      <c r="C68" s="90" t="s">
        <v>642</v>
      </c>
      <c r="D68" s="92"/>
      <c r="F68" s="92"/>
      <c r="G68" s="92"/>
      <c r="H68" s="92"/>
      <c r="I68" s="92"/>
      <c r="J68" s="92"/>
    </row>
    <row r="69" spans="1:10" ht="11.25" customHeight="1" x14ac:dyDescent="0.25">
      <c r="A69" s="90" t="s">
        <v>18</v>
      </c>
      <c r="B69" s="91" t="s">
        <v>644</v>
      </c>
      <c r="C69" s="90" t="s">
        <v>18</v>
      </c>
      <c r="D69" s="92"/>
      <c r="F69" s="92"/>
      <c r="G69" s="92"/>
      <c r="H69" s="92"/>
      <c r="I69" s="92"/>
      <c r="J69" s="92"/>
    </row>
    <row r="70" spans="1:10" ht="11.25" customHeight="1" x14ac:dyDescent="0.25">
      <c r="A70" s="90" t="s">
        <v>645</v>
      </c>
      <c r="B70" s="91" t="s">
        <v>646</v>
      </c>
      <c r="C70" s="90" t="s">
        <v>645</v>
      </c>
      <c r="D70" s="92"/>
      <c r="F70" s="92"/>
      <c r="G70" s="92"/>
      <c r="H70" s="92"/>
      <c r="I70" s="92"/>
      <c r="J70" s="92"/>
    </row>
    <row r="71" spans="1:10" ht="11.25" customHeight="1" x14ac:dyDescent="0.25">
      <c r="A71" s="90" t="s">
        <v>647</v>
      </c>
      <c r="B71" s="91" t="s">
        <v>648</v>
      </c>
      <c r="C71" s="90" t="s">
        <v>647</v>
      </c>
      <c r="D71" s="92"/>
      <c r="F71" s="92"/>
      <c r="G71" s="92"/>
      <c r="H71" s="92"/>
      <c r="I71" s="92"/>
      <c r="J71" s="92"/>
    </row>
    <row r="72" spans="1:10" ht="11.25" customHeight="1" x14ac:dyDescent="0.25">
      <c r="A72" s="90" t="s">
        <v>649</v>
      </c>
      <c r="B72" s="91" t="s">
        <v>650</v>
      </c>
      <c r="C72" s="90" t="s">
        <v>649</v>
      </c>
      <c r="D72" s="92"/>
      <c r="F72" s="92"/>
      <c r="G72" s="92"/>
      <c r="H72" s="92"/>
      <c r="I72" s="92"/>
      <c r="J72" s="92"/>
    </row>
    <row r="73" spans="1:10" ht="11.25" customHeight="1" x14ac:dyDescent="0.25">
      <c r="A73" s="90" t="s">
        <v>651</v>
      </c>
      <c r="B73" s="91" t="s">
        <v>652</v>
      </c>
      <c r="C73" s="90" t="s">
        <v>651</v>
      </c>
      <c r="D73" s="92"/>
      <c r="F73" s="92"/>
      <c r="G73" s="92"/>
      <c r="H73" s="92"/>
      <c r="I73" s="92"/>
      <c r="J73" s="92"/>
    </row>
    <row r="74" spans="1:10" ht="11.25" customHeight="1" x14ac:dyDescent="0.25">
      <c r="A74" s="90" t="s">
        <v>653</v>
      </c>
      <c r="B74" s="91" t="s">
        <v>654</v>
      </c>
      <c r="C74" s="90" t="s">
        <v>653</v>
      </c>
      <c r="D74" s="92"/>
      <c r="F74" s="92"/>
      <c r="G74" s="92"/>
      <c r="H74" s="92"/>
      <c r="I74" s="92"/>
      <c r="J74" s="92"/>
    </row>
    <row r="75" spans="1:10" ht="11.25" customHeight="1" x14ac:dyDescent="0.25">
      <c r="A75" s="90" t="s">
        <v>655</v>
      </c>
      <c r="B75" s="91" t="s">
        <v>656</v>
      </c>
      <c r="C75" s="90" t="s">
        <v>655</v>
      </c>
      <c r="D75" s="92"/>
      <c r="F75" s="92"/>
      <c r="G75" s="92"/>
      <c r="H75" s="92"/>
      <c r="I75" s="92"/>
      <c r="J75" s="92"/>
    </row>
    <row r="76" spans="1:10" ht="11.25" customHeight="1" x14ac:dyDescent="0.25">
      <c r="A76" s="90" t="s">
        <v>657</v>
      </c>
      <c r="B76" s="91" t="s">
        <v>658</v>
      </c>
      <c r="C76" s="90" t="s">
        <v>657</v>
      </c>
      <c r="D76" s="92"/>
      <c r="F76" s="92"/>
      <c r="G76" s="92"/>
      <c r="H76" s="92"/>
      <c r="I76" s="92"/>
      <c r="J76" s="92"/>
    </row>
    <row r="77" spans="1:10" ht="11.25" customHeight="1" x14ac:dyDescent="0.25">
      <c r="A77" s="90" t="s">
        <v>659</v>
      </c>
      <c r="B77" s="91" t="s">
        <v>660</v>
      </c>
      <c r="C77" s="100" t="s">
        <v>661</v>
      </c>
      <c r="D77" s="92"/>
      <c r="F77" s="92"/>
      <c r="G77" s="92"/>
      <c r="H77" s="92"/>
      <c r="I77" s="92"/>
      <c r="J77" s="92"/>
    </row>
    <row r="78" spans="1:10" ht="11.25" customHeight="1" x14ac:dyDescent="0.25">
      <c r="A78" s="90" t="s">
        <v>662</v>
      </c>
      <c r="B78" s="91" t="s">
        <v>663</v>
      </c>
      <c r="C78" s="90" t="s">
        <v>662</v>
      </c>
      <c r="D78" s="92"/>
      <c r="F78" s="92"/>
      <c r="G78" s="92"/>
      <c r="H78" s="92"/>
      <c r="I78" s="92"/>
      <c r="J78" s="92"/>
    </row>
    <row r="79" spans="1:10" ht="11.25" customHeight="1" x14ac:dyDescent="0.25">
      <c r="A79" s="90" t="s">
        <v>664</v>
      </c>
      <c r="B79" s="91" t="s">
        <v>665</v>
      </c>
      <c r="C79" s="90" t="s">
        <v>664</v>
      </c>
      <c r="D79" s="92"/>
      <c r="F79" s="92"/>
      <c r="G79" s="92"/>
      <c r="H79" s="92"/>
      <c r="I79" s="92"/>
      <c r="J79" s="92"/>
    </row>
    <row r="80" spans="1:10" ht="11.25" customHeight="1" x14ac:dyDescent="0.25">
      <c r="A80" s="90" t="s">
        <v>666</v>
      </c>
      <c r="B80" s="91" t="s">
        <v>667</v>
      </c>
      <c r="C80" s="90" t="s">
        <v>666</v>
      </c>
      <c r="D80" s="92"/>
      <c r="F80" s="92"/>
      <c r="G80" s="92"/>
      <c r="H80" s="92"/>
      <c r="I80" s="92"/>
      <c r="J80" s="92"/>
    </row>
    <row r="81" spans="1:10" ht="11.25" customHeight="1" x14ac:dyDescent="0.25">
      <c r="A81" s="90" t="s">
        <v>668</v>
      </c>
      <c r="B81" s="91" t="s">
        <v>669</v>
      </c>
      <c r="C81" s="90" t="s">
        <v>668</v>
      </c>
      <c r="D81" s="92"/>
      <c r="F81" s="92"/>
      <c r="G81" s="92"/>
      <c r="H81" s="92"/>
      <c r="I81" s="92"/>
      <c r="J81" s="92"/>
    </row>
    <row r="82" spans="1:10" ht="11.25" customHeight="1" x14ac:dyDescent="0.25">
      <c r="A82" s="90" t="s">
        <v>670</v>
      </c>
      <c r="B82" s="91" t="s">
        <v>671</v>
      </c>
      <c r="C82" s="100" t="s">
        <v>672</v>
      </c>
      <c r="D82" s="92"/>
      <c r="F82" s="92"/>
      <c r="G82" s="92"/>
      <c r="H82" s="92"/>
      <c r="I82" s="92"/>
      <c r="J82" s="92"/>
    </row>
    <row r="83" spans="1:10" ht="11.25" customHeight="1" x14ac:dyDescent="0.25">
      <c r="A83" s="90" t="s">
        <v>673</v>
      </c>
      <c r="B83" s="91" t="s">
        <v>674</v>
      </c>
      <c r="C83" s="100" t="s">
        <v>675</v>
      </c>
      <c r="D83" s="92"/>
      <c r="F83" s="92"/>
      <c r="G83" s="92"/>
      <c r="H83" s="92"/>
      <c r="I83" s="92"/>
      <c r="J83" s="92"/>
    </row>
    <row r="84" spans="1:10" ht="11.25" customHeight="1" x14ac:dyDescent="0.25">
      <c r="A84" s="90" t="s">
        <v>676</v>
      </c>
      <c r="B84" s="91" t="s">
        <v>677</v>
      </c>
      <c r="C84" s="90" t="s">
        <v>676</v>
      </c>
      <c r="D84" s="92"/>
      <c r="F84" s="92"/>
      <c r="G84" s="92"/>
      <c r="H84" s="92"/>
      <c r="I84" s="92"/>
      <c r="J84" s="92"/>
    </row>
    <row r="85" spans="1:10" ht="11.25" customHeight="1" x14ac:dyDescent="0.25">
      <c r="A85" s="90" t="s">
        <v>678</v>
      </c>
      <c r="B85" s="91" t="s">
        <v>679</v>
      </c>
      <c r="C85" s="90" t="s">
        <v>678</v>
      </c>
      <c r="D85" s="92"/>
      <c r="F85" s="92"/>
      <c r="G85" s="92"/>
      <c r="H85" s="92"/>
      <c r="I85" s="92"/>
      <c r="J85" s="92"/>
    </row>
    <row r="86" spans="1:10" ht="11.25" customHeight="1" x14ac:dyDescent="0.25">
      <c r="A86" s="90" t="s">
        <v>680</v>
      </c>
      <c r="B86" s="91" t="s">
        <v>681</v>
      </c>
      <c r="C86" s="90" t="s">
        <v>680</v>
      </c>
      <c r="D86" s="92"/>
      <c r="F86" s="92"/>
      <c r="G86" s="92"/>
      <c r="H86" s="92"/>
      <c r="I86" s="92"/>
      <c r="J86" s="92"/>
    </row>
    <row r="87" spans="1:10" ht="11.25" customHeight="1" x14ac:dyDescent="0.25">
      <c r="A87" s="92"/>
      <c r="B87" s="92"/>
      <c r="C87" s="104"/>
      <c r="D87" s="92"/>
      <c r="F87" s="92"/>
      <c r="G87" s="92"/>
      <c r="H87" s="92"/>
      <c r="I87" s="92"/>
      <c r="J87" s="92"/>
    </row>
    <row r="88" spans="1:10" ht="11.25" customHeight="1" x14ac:dyDescent="0.25">
      <c r="A88" s="92"/>
      <c r="B88" s="92"/>
      <c r="C88" s="92"/>
      <c r="D88" s="92"/>
      <c r="F88" s="92"/>
      <c r="G88" s="92"/>
      <c r="H88" s="92"/>
      <c r="I88" s="92"/>
      <c r="J88" s="92"/>
    </row>
    <row r="89" spans="1:10" ht="11.25" customHeight="1" x14ac:dyDescent="0.25">
      <c r="A89" s="92"/>
      <c r="B89" s="92"/>
      <c r="C89" s="92"/>
      <c r="D89" s="92"/>
      <c r="F89" s="92"/>
      <c r="G89" s="92"/>
      <c r="H89" s="92"/>
      <c r="I89" s="92"/>
      <c r="J89" s="92"/>
    </row>
    <row r="90" spans="1:10" ht="11.25" customHeight="1" x14ac:dyDescent="0.25">
      <c r="A90" s="92"/>
      <c r="B90" s="92"/>
      <c r="C90" s="92"/>
      <c r="D90" s="92"/>
      <c r="F90" s="92"/>
      <c r="G90" s="92"/>
      <c r="H90" s="92"/>
      <c r="I90" s="92"/>
      <c r="J90" s="92"/>
    </row>
    <row r="91" spans="1:10" ht="11.25" customHeight="1" x14ac:dyDescent="0.25">
      <c r="A91" s="92"/>
      <c r="B91" s="92"/>
      <c r="C91" s="92"/>
      <c r="D91" s="92"/>
      <c r="F91" s="92"/>
      <c r="G91" s="92"/>
      <c r="H91" s="92"/>
      <c r="I91" s="92"/>
      <c r="J91" s="92"/>
    </row>
    <row r="92" spans="1:10" ht="11.25" customHeight="1" x14ac:dyDescent="0.25">
      <c r="A92" s="92"/>
      <c r="B92" s="92"/>
      <c r="C92" s="92"/>
      <c r="D92" s="92"/>
      <c r="F92" s="92"/>
      <c r="G92" s="92"/>
      <c r="H92" s="92"/>
      <c r="I92" s="92"/>
      <c r="J92" s="92"/>
    </row>
    <row r="93" spans="1:10" ht="11.25" customHeight="1" x14ac:dyDescent="0.25">
      <c r="A93" s="92"/>
      <c r="B93" s="92"/>
      <c r="C93" s="92"/>
      <c r="D93" s="92"/>
      <c r="F93" s="92"/>
      <c r="G93" s="92"/>
      <c r="H93" s="92"/>
      <c r="I93" s="92"/>
      <c r="J93" s="92"/>
    </row>
    <row r="94" spans="1:10" ht="11.25" customHeight="1" x14ac:dyDescent="0.25">
      <c r="A94" s="92"/>
      <c r="B94" s="92"/>
      <c r="C94" s="92"/>
      <c r="D94" s="92"/>
      <c r="F94" s="92"/>
      <c r="G94" s="92"/>
      <c r="H94" s="92"/>
      <c r="I94" s="92"/>
      <c r="J94" s="92"/>
    </row>
    <row r="95" spans="1:10" ht="11.25" customHeight="1" x14ac:dyDescent="0.25">
      <c r="A95" s="92"/>
      <c r="B95" s="92"/>
      <c r="C95" s="92"/>
      <c r="D95" s="92"/>
      <c r="F95" s="92"/>
      <c r="G95" s="92"/>
      <c r="H95" s="92"/>
      <c r="I95" s="92"/>
      <c r="J95" s="92"/>
    </row>
    <row r="96" spans="1:10" ht="11.25" customHeight="1" x14ac:dyDescent="0.25">
      <c r="A96" s="92"/>
      <c r="B96" s="92"/>
      <c r="C96" s="92"/>
      <c r="D96" s="92"/>
      <c r="F96" s="92"/>
      <c r="G96" s="92"/>
      <c r="H96" s="92"/>
      <c r="I96" s="92"/>
      <c r="J96" s="92"/>
    </row>
    <row r="97" spans="1:10" ht="11.25" customHeight="1" x14ac:dyDescent="0.25">
      <c r="A97" s="92"/>
      <c r="B97" s="92"/>
      <c r="C97" s="92"/>
      <c r="D97" s="92"/>
      <c r="F97" s="92"/>
      <c r="G97" s="92"/>
      <c r="H97" s="92"/>
      <c r="I97" s="92"/>
      <c r="J97" s="92"/>
    </row>
    <row r="98" spans="1:10" ht="11.25" customHeight="1" x14ac:dyDescent="0.25">
      <c r="A98" s="92"/>
      <c r="B98" s="92"/>
      <c r="C98" s="92"/>
      <c r="D98" s="92"/>
      <c r="F98" s="92"/>
      <c r="G98" s="92"/>
      <c r="H98" s="92"/>
      <c r="I98" s="92"/>
      <c r="J98" s="92"/>
    </row>
    <row r="99" spans="1:10" ht="11.25" customHeight="1" x14ac:dyDescent="0.25">
      <c r="A99" s="92"/>
      <c r="B99" s="92"/>
      <c r="C99" s="92"/>
      <c r="D99" s="92"/>
      <c r="F99" s="92"/>
      <c r="G99" s="92"/>
      <c r="H99" s="92"/>
      <c r="I99" s="92"/>
      <c r="J99" s="92"/>
    </row>
    <row r="100" spans="1:10" ht="11.25" customHeight="1" x14ac:dyDescent="0.25">
      <c r="A100" s="92"/>
      <c r="B100" s="92"/>
      <c r="C100" s="92"/>
      <c r="D100" s="92"/>
      <c r="F100" s="92"/>
      <c r="G100" s="92"/>
      <c r="H100" s="92"/>
      <c r="I100" s="92"/>
      <c r="J100" s="92"/>
    </row>
    <row r="101" spans="1:10" ht="11.25" customHeight="1" x14ac:dyDescent="0.25">
      <c r="A101" s="92"/>
      <c r="B101" s="92"/>
      <c r="C101" s="92"/>
      <c r="D101" s="92"/>
      <c r="F101" s="92"/>
      <c r="G101" s="92"/>
      <c r="H101" s="92"/>
      <c r="I101" s="92"/>
      <c r="J101" s="92"/>
    </row>
    <row r="102" spans="1:10" ht="11.25" customHeight="1" x14ac:dyDescent="0.25">
      <c r="A102" s="92"/>
      <c r="B102" s="92"/>
      <c r="C102" s="92"/>
      <c r="D102" s="92"/>
      <c r="F102" s="92"/>
      <c r="G102" s="92"/>
      <c r="H102" s="92"/>
      <c r="I102" s="92"/>
      <c r="J102" s="92"/>
    </row>
    <row r="103" spans="1:10" ht="11.25" customHeight="1" x14ac:dyDescent="0.25">
      <c r="A103" s="92"/>
      <c r="B103" s="92"/>
      <c r="C103" s="92"/>
      <c r="D103" s="92"/>
      <c r="F103" s="92"/>
      <c r="G103" s="92"/>
      <c r="H103" s="92"/>
      <c r="I103" s="92"/>
      <c r="J103" s="92"/>
    </row>
    <row r="104" spans="1:10" ht="11.25" customHeight="1" x14ac:dyDescent="0.25">
      <c r="A104" s="92"/>
      <c r="B104" s="92"/>
      <c r="C104" s="92"/>
      <c r="D104" s="92"/>
      <c r="F104" s="92"/>
      <c r="G104" s="92"/>
      <c r="H104" s="92"/>
      <c r="I104" s="92"/>
      <c r="J104" s="92"/>
    </row>
    <row r="105" spans="1:10" ht="11.25" customHeight="1" x14ac:dyDescent="0.25">
      <c r="A105" s="92"/>
      <c r="B105" s="92"/>
      <c r="C105" s="92"/>
      <c r="D105" s="92"/>
      <c r="F105" s="92"/>
      <c r="G105" s="92"/>
      <c r="H105" s="92"/>
      <c r="I105" s="92"/>
      <c r="J105" s="92"/>
    </row>
    <row r="106" spans="1:10" ht="11.25" customHeight="1" x14ac:dyDescent="0.25">
      <c r="A106" s="92"/>
      <c r="B106" s="92"/>
      <c r="C106" s="92"/>
      <c r="D106" s="92"/>
      <c r="F106" s="92"/>
      <c r="G106" s="92"/>
      <c r="H106" s="92"/>
      <c r="I106" s="92"/>
      <c r="J106" s="92"/>
    </row>
    <row r="107" spans="1:10" ht="11.25" customHeight="1" x14ac:dyDescent="0.25">
      <c r="A107" s="92"/>
      <c r="B107" s="92"/>
      <c r="C107" s="92"/>
      <c r="D107" s="92"/>
      <c r="F107" s="92"/>
      <c r="G107" s="92"/>
      <c r="H107" s="92"/>
      <c r="I107" s="92"/>
      <c r="J107" s="92"/>
    </row>
    <row r="108" spans="1:10" ht="11.25" customHeight="1" x14ac:dyDescent="0.25">
      <c r="A108" s="92"/>
      <c r="B108" s="92"/>
      <c r="C108" s="92"/>
      <c r="D108" s="92"/>
      <c r="F108" s="92"/>
      <c r="G108" s="92"/>
      <c r="H108" s="92"/>
      <c r="I108" s="92"/>
      <c r="J108" s="92"/>
    </row>
    <row r="109" spans="1:10" ht="11.25" customHeight="1" x14ac:dyDescent="0.25">
      <c r="A109" s="92"/>
      <c r="B109" s="92"/>
      <c r="C109" s="92"/>
      <c r="D109" s="92"/>
      <c r="F109" s="92"/>
      <c r="G109" s="92"/>
      <c r="H109" s="92"/>
      <c r="I109" s="92"/>
      <c r="J109" s="92"/>
    </row>
    <row r="110" spans="1:10" ht="11.25" customHeight="1" x14ac:dyDescent="0.25">
      <c r="A110" s="92"/>
      <c r="B110" s="92"/>
      <c r="C110" s="92"/>
      <c r="D110" s="92"/>
      <c r="F110" s="92"/>
      <c r="G110" s="92"/>
      <c r="H110" s="92"/>
      <c r="I110" s="92"/>
      <c r="J110" s="92"/>
    </row>
    <row r="111" spans="1:10" ht="11.25" customHeight="1" x14ac:dyDescent="0.25">
      <c r="A111" s="92"/>
      <c r="B111" s="92"/>
      <c r="C111" s="92"/>
      <c r="D111" s="92"/>
      <c r="F111" s="92"/>
      <c r="G111" s="92"/>
      <c r="H111" s="92"/>
      <c r="I111" s="92"/>
      <c r="J111" s="92"/>
    </row>
    <row r="112" spans="1:10" ht="11.25" customHeight="1" x14ac:dyDescent="0.25">
      <c r="A112" s="92"/>
      <c r="B112" s="92"/>
      <c r="C112" s="92"/>
      <c r="D112" s="92"/>
      <c r="F112" s="92"/>
      <c r="G112" s="92"/>
      <c r="H112" s="92"/>
      <c r="I112" s="92"/>
      <c r="J112" s="92"/>
    </row>
    <row r="113" spans="1:10" ht="11.25" customHeight="1" x14ac:dyDescent="0.25">
      <c r="A113" s="92"/>
      <c r="B113" s="92"/>
      <c r="C113" s="92"/>
      <c r="D113" s="92"/>
      <c r="F113" s="92"/>
      <c r="G113" s="92"/>
      <c r="H113" s="92"/>
      <c r="I113" s="92"/>
      <c r="J113" s="92"/>
    </row>
    <row r="114" spans="1:10" ht="11.25" customHeight="1" x14ac:dyDescent="0.25">
      <c r="A114" s="92"/>
      <c r="B114" s="92"/>
      <c r="C114" s="92"/>
      <c r="D114" s="92"/>
      <c r="F114" s="92"/>
      <c r="G114" s="92"/>
      <c r="H114" s="92"/>
      <c r="I114" s="92"/>
      <c r="J114" s="92"/>
    </row>
    <row r="115" spans="1:10" ht="11.25" customHeight="1" x14ac:dyDescent="0.25">
      <c r="A115" s="92"/>
      <c r="B115" s="92"/>
      <c r="C115" s="92"/>
      <c r="D115" s="92"/>
      <c r="F115" s="92"/>
      <c r="G115" s="92"/>
      <c r="H115" s="92"/>
      <c r="I115" s="92"/>
      <c r="J115" s="92"/>
    </row>
    <row r="116" spans="1:10" ht="11.25" customHeight="1" x14ac:dyDescent="0.25">
      <c r="A116" s="92"/>
      <c r="B116" s="92"/>
      <c r="C116" s="92"/>
      <c r="D116" s="92"/>
      <c r="F116" s="92"/>
      <c r="G116" s="92"/>
      <c r="H116" s="92"/>
      <c r="I116" s="92"/>
      <c r="J116" s="92"/>
    </row>
    <row r="117" spans="1:10" ht="11.25" customHeight="1" x14ac:dyDescent="0.25">
      <c r="A117" s="92"/>
      <c r="B117" s="92"/>
      <c r="C117" s="92"/>
      <c r="D117" s="92"/>
      <c r="F117" s="92"/>
      <c r="G117" s="92"/>
      <c r="H117" s="92"/>
      <c r="I117" s="92"/>
      <c r="J117" s="92"/>
    </row>
    <row r="118" spans="1:10" ht="11.25" customHeight="1" x14ac:dyDescent="0.25">
      <c r="A118" s="92"/>
      <c r="B118" s="92"/>
      <c r="C118" s="92"/>
      <c r="D118" s="92"/>
      <c r="F118" s="92"/>
      <c r="G118" s="92"/>
      <c r="H118" s="92"/>
      <c r="I118" s="92"/>
      <c r="J118" s="92"/>
    </row>
    <row r="119" spans="1:10" ht="11.25" customHeight="1" x14ac:dyDescent="0.25">
      <c r="A119" s="92"/>
      <c r="B119" s="92"/>
      <c r="C119" s="92"/>
      <c r="D119" s="92"/>
      <c r="F119" s="92"/>
      <c r="G119" s="92"/>
      <c r="H119" s="92"/>
      <c r="I119" s="92"/>
      <c r="J119" s="92"/>
    </row>
    <row r="120" spans="1:10" ht="11.25" customHeight="1" x14ac:dyDescent="0.25">
      <c r="A120" s="92"/>
      <c r="B120" s="92"/>
      <c r="C120" s="92"/>
      <c r="D120" s="92"/>
      <c r="F120" s="92"/>
      <c r="G120" s="92"/>
      <c r="H120" s="92"/>
      <c r="I120" s="92"/>
      <c r="J120" s="92"/>
    </row>
    <row r="121" spans="1:10" ht="11.25" customHeight="1" x14ac:dyDescent="0.25">
      <c r="A121" s="92"/>
      <c r="B121" s="92"/>
      <c r="C121" s="92"/>
      <c r="D121" s="92"/>
      <c r="F121" s="92"/>
      <c r="G121" s="92"/>
      <c r="H121" s="92"/>
      <c r="I121" s="92"/>
      <c r="J121" s="92"/>
    </row>
    <row r="122" spans="1:10" ht="11.25" customHeight="1" x14ac:dyDescent="0.25">
      <c r="A122" s="92"/>
      <c r="B122" s="92"/>
      <c r="C122" s="92"/>
      <c r="D122" s="92"/>
      <c r="F122" s="92"/>
      <c r="G122" s="92"/>
      <c r="H122" s="92"/>
      <c r="I122" s="92"/>
      <c r="J122" s="92"/>
    </row>
    <row r="123" spans="1:10" ht="11.25" customHeight="1" x14ac:dyDescent="0.25">
      <c r="A123" s="92"/>
      <c r="B123" s="92"/>
      <c r="C123" s="92"/>
      <c r="D123" s="92"/>
      <c r="F123" s="92"/>
      <c r="G123" s="92"/>
      <c r="H123" s="92"/>
      <c r="I123" s="92"/>
      <c r="J123" s="92"/>
    </row>
    <row r="124" spans="1:10" ht="11.25" customHeight="1" x14ac:dyDescent="0.25">
      <c r="A124" s="92"/>
      <c r="B124" s="92"/>
      <c r="C124" s="92"/>
      <c r="D124" s="92"/>
      <c r="F124" s="92"/>
      <c r="G124" s="92"/>
      <c r="H124" s="92"/>
      <c r="I124" s="92"/>
      <c r="J124" s="92"/>
    </row>
    <row r="125" spans="1:10" ht="11.25" customHeight="1" x14ac:dyDescent="0.25">
      <c r="A125" s="92"/>
      <c r="B125" s="92"/>
      <c r="C125" s="92"/>
      <c r="D125" s="92"/>
      <c r="F125" s="92"/>
      <c r="G125" s="92"/>
      <c r="H125" s="92"/>
      <c r="I125" s="92"/>
      <c r="J125" s="92"/>
    </row>
    <row r="126" spans="1:10" ht="11.25" customHeight="1" x14ac:dyDescent="0.25">
      <c r="A126" s="92"/>
      <c r="B126" s="92"/>
      <c r="C126" s="92"/>
      <c r="D126" s="92"/>
      <c r="F126" s="92"/>
      <c r="G126" s="92"/>
      <c r="H126" s="92"/>
      <c r="I126" s="92"/>
      <c r="J126" s="92"/>
    </row>
    <row r="127" spans="1:10" ht="11.25" customHeight="1" x14ac:dyDescent="0.25">
      <c r="A127" s="92"/>
      <c r="B127" s="92"/>
      <c r="C127" s="92"/>
      <c r="D127" s="92"/>
      <c r="F127" s="92"/>
      <c r="G127" s="92"/>
      <c r="H127" s="92"/>
      <c r="I127" s="92"/>
      <c r="J127" s="92"/>
    </row>
    <row r="128" spans="1:10" ht="11.25" customHeight="1" x14ac:dyDescent="0.25">
      <c r="A128" s="92"/>
      <c r="B128" s="92"/>
      <c r="C128" s="92"/>
      <c r="D128" s="92"/>
      <c r="F128" s="92"/>
      <c r="G128" s="92"/>
      <c r="H128" s="92"/>
      <c r="I128" s="92"/>
      <c r="J128" s="92"/>
    </row>
    <row r="129" spans="1:10" ht="11.25" customHeight="1" x14ac:dyDescent="0.25">
      <c r="A129" s="92"/>
      <c r="B129" s="92"/>
      <c r="C129" s="92"/>
      <c r="D129" s="92"/>
      <c r="F129" s="92"/>
      <c r="G129" s="92"/>
      <c r="H129" s="92"/>
      <c r="I129" s="92"/>
      <c r="J129" s="92"/>
    </row>
    <row r="130" spans="1:10" ht="11.25" customHeight="1" x14ac:dyDescent="0.25">
      <c r="A130" s="92"/>
      <c r="B130" s="92"/>
      <c r="C130" s="92"/>
      <c r="D130" s="92"/>
      <c r="F130" s="92"/>
      <c r="G130" s="92"/>
      <c r="H130" s="92"/>
      <c r="I130" s="92"/>
      <c r="J130" s="92"/>
    </row>
    <row r="131" spans="1:10" ht="11.25" customHeight="1" x14ac:dyDescent="0.25">
      <c r="A131" s="92"/>
      <c r="B131" s="92"/>
      <c r="C131" s="92"/>
      <c r="D131" s="92"/>
      <c r="F131" s="92"/>
      <c r="G131" s="92"/>
      <c r="H131" s="92"/>
      <c r="I131" s="92"/>
      <c r="J131" s="92"/>
    </row>
    <row r="132" spans="1:10" ht="11.25" customHeight="1" x14ac:dyDescent="0.25">
      <c r="A132" s="92"/>
      <c r="B132" s="92"/>
      <c r="C132" s="92"/>
      <c r="D132" s="92"/>
      <c r="F132" s="92"/>
      <c r="G132" s="92"/>
      <c r="H132" s="92"/>
      <c r="I132" s="92"/>
      <c r="J132" s="92"/>
    </row>
    <row r="133" spans="1:10" ht="11.25" customHeight="1" x14ac:dyDescent="0.25">
      <c r="A133" s="92"/>
      <c r="B133" s="92"/>
      <c r="C133" s="92"/>
      <c r="D133" s="92"/>
      <c r="F133" s="92"/>
      <c r="G133" s="92"/>
      <c r="H133" s="92"/>
      <c r="I133" s="92"/>
      <c r="J133" s="92"/>
    </row>
    <row r="134" spans="1:10" ht="11.25" customHeight="1" x14ac:dyDescent="0.25">
      <c r="A134" s="92"/>
      <c r="B134" s="92"/>
      <c r="C134" s="92"/>
      <c r="D134" s="92"/>
      <c r="F134" s="92"/>
      <c r="G134" s="92"/>
      <c r="H134" s="92"/>
      <c r="I134" s="92"/>
      <c r="J134" s="92"/>
    </row>
    <row r="135" spans="1:10" ht="11.25" customHeight="1" x14ac:dyDescent="0.25">
      <c r="A135" s="92"/>
      <c r="B135" s="92"/>
      <c r="C135" s="92"/>
      <c r="D135" s="92"/>
      <c r="F135" s="92"/>
      <c r="G135" s="92"/>
      <c r="H135" s="92"/>
      <c r="I135" s="92"/>
      <c r="J135" s="92"/>
    </row>
    <row r="136" spans="1:10" ht="11.25" customHeight="1" x14ac:dyDescent="0.25">
      <c r="A136" s="92"/>
      <c r="B136" s="92"/>
      <c r="C136" s="92"/>
      <c r="D136" s="92"/>
      <c r="F136" s="92"/>
      <c r="G136" s="92"/>
      <c r="H136" s="92"/>
      <c r="I136" s="92"/>
      <c r="J136" s="92"/>
    </row>
    <row r="137" spans="1:10" ht="11.25" customHeight="1" x14ac:dyDescent="0.25">
      <c r="A137" s="92"/>
      <c r="B137" s="92"/>
      <c r="C137" s="92"/>
      <c r="D137" s="92"/>
      <c r="F137" s="92"/>
      <c r="G137" s="92"/>
      <c r="H137" s="92"/>
      <c r="I137" s="92"/>
      <c r="J137" s="92"/>
    </row>
    <row r="138" spans="1:10" ht="11.25" customHeight="1" x14ac:dyDescent="0.25">
      <c r="A138" s="92"/>
      <c r="B138" s="92"/>
      <c r="C138" s="92"/>
      <c r="D138" s="92"/>
      <c r="F138" s="92"/>
      <c r="G138" s="92"/>
      <c r="H138" s="92"/>
      <c r="I138" s="92"/>
      <c r="J138" s="92"/>
    </row>
    <row r="139" spans="1:10" ht="11.25" customHeight="1" x14ac:dyDescent="0.25">
      <c r="A139" s="92"/>
      <c r="B139" s="92"/>
      <c r="C139" s="92"/>
      <c r="D139" s="92"/>
      <c r="F139" s="92"/>
      <c r="G139" s="92"/>
      <c r="H139" s="92"/>
      <c r="I139" s="92"/>
      <c r="J139" s="92"/>
    </row>
    <row r="140" spans="1:10" ht="11.25" customHeight="1" x14ac:dyDescent="0.25">
      <c r="A140" s="92"/>
      <c r="B140" s="92"/>
      <c r="C140" s="92"/>
      <c r="D140" s="92"/>
      <c r="F140" s="92"/>
      <c r="G140" s="92"/>
      <c r="H140" s="92"/>
      <c r="I140" s="92"/>
      <c r="J140" s="92"/>
    </row>
    <row r="141" spans="1:10" ht="11.25" customHeight="1" x14ac:dyDescent="0.25">
      <c r="A141" s="92"/>
      <c r="B141" s="92"/>
      <c r="C141" s="92"/>
      <c r="D141" s="92"/>
      <c r="F141" s="92"/>
      <c r="G141" s="92"/>
      <c r="H141" s="92"/>
      <c r="I141" s="92"/>
      <c r="J141" s="92"/>
    </row>
    <row r="142" spans="1:10" ht="11.25" customHeight="1" x14ac:dyDescent="0.25">
      <c r="A142" s="92"/>
      <c r="B142" s="92"/>
      <c r="C142" s="92"/>
      <c r="D142" s="92"/>
      <c r="F142" s="92"/>
      <c r="G142" s="92"/>
      <c r="H142" s="92"/>
      <c r="I142" s="92"/>
      <c r="J142" s="92"/>
    </row>
    <row r="143" spans="1:10" ht="11.25" customHeight="1" x14ac:dyDescent="0.25">
      <c r="A143" s="92"/>
      <c r="B143" s="92"/>
      <c r="C143" s="92"/>
      <c r="D143" s="92"/>
      <c r="F143" s="92"/>
      <c r="G143" s="92"/>
      <c r="H143" s="92"/>
      <c r="I143" s="92"/>
      <c r="J143" s="92"/>
    </row>
    <row r="144" spans="1:10" ht="11.25" customHeight="1" x14ac:dyDescent="0.25">
      <c r="A144" s="92"/>
      <c r="B144" s="92"/>
      <c r="C144" s="92"/>
      <c r="D144" s="92"/>
      <c r="F144" s="92"/>
      <c r="G144" s="92"/>
      <c r="H144" s="92"/>
      <c r="I144" s="92"/>
      <c r="J144" s="92"/>
    </row>
    <row r="145" spans="1:10" ht="11.25" customHeight="1" x14ac:dyDescent="0.25">
      <c r="A145" s="92"/>
      <c r="B145" s="92"/>
      <c r="C145" s="92"/>
      <c r="D145" s="92"/>
      <c r="F145" s="92"/>
      <c r="G145" s="92"/>
      <c r="H145" s="92"/>
      <c r="I145" s="92"/>
      <c r="J145" s="92"/>
    </row>
    <row r="146" spans="1:10" ht="11.25" customHeight="1" x14ac:dyDescent="0.25">
      <c r="A146" s="92"/>
      <c r="B146" s="92"/>
      <c r="C146" s="92"/>
      <c r="D146" s="92"/>
      <c r="F146" s="92"/>
      <c r="G146" s="92"/>
      <c r="H146" s="92"/>
      <c r="I146" s="92"/>
      <c r="J146" s="92"/>
    </row>
    <row r="147" spans="1:10" ht="11.25" customHeight="1" x14ac:dyDescent="0.25">
      <c r="A147" s="92"/>
      <c r="B147" s="92"/>
      <c r="C147" s="92"/>
      <c r="D147" s="92"/>
      <c r="F147" s="92"/>
      <c r="G147" s="92"/>
      <c r="H147" s="92"/>
      <c r="I147" s="92"/>
      <c r="J147" s="92"/>
    </row>
    <row r="148" spans="1:10" ht="11.25" customHeight="1" x14ac:dyDescent="0.25">
      <c r="A148" s="92"/>
      <c r="B148" s="92"/>
      <c r="C148" s="92"/>
      <c r="D148" s="92"/>
      <c r="F148" s="92"/>
      <c r="G148" s="92"/>
      <c r="H148" s="92"/>
      <c r="I148" s="92"/>
      <c r="J148" s="92"/>
    </row>
    <row r="149" spans="1:10" ht="11.25" customHeight="1" x14ac:dyDescent="0.25">
      <c r="A149" s="92"/>
      <c r="B149" s="92"/>
      <c r="C149" s="92"/>
      <c r="D149" s="92"/>
      <c r="F149" s="92"/>
      <c r="G149" s="92"/>
      <c r="H149" s="92"/>
      <c r="I149" s="92"/>
      <c r="J149" s="92"/>
    </row>
    <row r="150" spans="1:10" ht="11.25" customHeight="1" x14ac:dyDescent="0.25">
      <c r="A150" s="92"/>
      <c r="B150" s="92"/>
      <c r="C150" s="92"/>
      <c r="D150" s="92"/>
      <c r="F150" s="92"/>
      <c r="G150" s="92"/>
      <c r="H150" s="92"/>
      <c r="I150" s="92"/>
      <c r="J150" s="92"/>
    </row>
    <row r="151" spans="1:10" ht="11.25" customHeight="1" x14ac:dyDescent="0.25">
      <c r="A151" s="92"/>
      <c r="B151" s="92"/>
      <c r="C151" s="92"/>
      <c r="D151" s="92"/>
      <c r="F151" s="92"/>
      <c r="G151" s="92"/>
      <c r="H151" s="92"/>
      <c r="I151" s="92"/>
      <c r="J151" s="92"/>
    </row>
    <row r="152" spans="1:10" ht="11.25" customHeight="1" x14ac:dyDescent="0.25">
      <c r="A152" s="92"/>
      <c r="B152" s="92"/>
      <c r="C152" s="92"/>
      <c r="D152" s="92"/>
      <c r="F152" s="92"/>
      <c r="G152" s="92"/>
      <c r="H152" s="92"/>
      <c r="I152" s="92"/>
      <c r="J152" s="92"/>
    </row>
    <row r="153" spans="1:10" ht="11.25" customHeight="1" x14ac:dyDescent="0.25">
      <c r="A153" s="92"/>
      <c r="B153" s="92"/>
      <c r="C153" s="92"/>
      <c r="D153" s="92"/>
      <c r="F153" s="92"/>
      <c r="G153" s="92"/>
      <c r="H153" s="92"/>
      <c r="I153" s="92"/>
      <c r="J153" s="92"/>
    </row>
    <row r="154" spans="1:10" ht="11.25" customHeight="1" x14ac:dyDescent="0.25">
      <c r="A154" s="92"/>
      <c r="B154" s="92"/>
      <c r="C154" s="92"/>
      <c r="D154" s="92"/>
      <c r="F154" s="92"/>
      <c r="G154" s="92"/>
      <c r="H154" s="92"/>
      <c r="I154" s="92"/>
      <c r="J154" s="92"/>
    </row>
    <row r="155" spans="1:10" ht="11.25" customHeight="1" x14ac:dyDescent="0.25">
      <c r="A155" s="92"/>
      <c r="B155" s="92"/>
      <c r="C155" s="92"/>
      <c r="D155" s="92"/>
      <c r="F155" s="92"/>
      <c r="G155" s="92"/>
      <c r="H155" s="92"/>
      <c r="I155" s="92"/>
      <c r="J155" s="92"/>
    </row>
    <row r="156" spans="1:10" ht="11.25" customHeight="1" x14ac:dyDescent="0.25">
      <c r="A156" s="92"/>
      <c r="B156" s="92"/>
      <c r="C156" s="92"/>
      <c r="D156" s="92"/>
      <c r="F156" s="92"/>
      <c r="G156" s="92"/>
      <c r="H156" s="92"/>
      <c r="I156" s="92"/>
      <c r="J156" s="92"/>
    </row>
    <row r="157" spans="1:10" ht="11.25" customHeight="1" x14ac:dyDescent="0.25">
      <c r="A157" s="92"/>
      <c r="B157" s="92"/>
      <c r="C157" s="92"/>
      <c r="D157" s="92"/>
      <c r="F157" s="92"/>
      <c r="G157" s="92"/>
      <c r="H157" s="92"/>
      <c r="I157" s="92"/>
      <c r="J157" s="92"/>
    </row>
    <row r="158" spans="1:10" ht="11.25" customHeight="1" x14ac:dyDescent="0.25">
      <c r="A158" s="92"/>
      <c r="B158" s="92"/>
      <c r="C158" s="92"/>
      <c r="D158" s="92"/>
      <c r="F158" s="92"/>
      <c r="G158" s="92"/>
      <c r="H158" s="92"/>
      <c r="I158" s="92"/>
      <c r="J158" s="92"/>
    </row>
    <row r="159" spans="1:10" ht="11.25" customHeight="1" x14ac:dyDescent="0.25">
      <c r="A159" s="92"/>
      <c r="B159" s="92"/>
      <c r="C159" s="92"/>
      <c r="D159" s="92"/>
      <c r="F159" s="92"/>
      <c r="G159" s="92"/>
      <c r="H159" s="92"/>
      <c r="I159" s="92"/>
      <c r="J159" s="92"/>
    </row>
    <row r="160" spans="1:10" ht="11.25" customHeight="1" x14ac:dyDescent="0.25">
      <c r="A160" s="92"/>
      <c r="B160" s="92"/>
      <c r="C160" s="92"/>
      <c r="D160" s="92"/>
      <c r="F160" s="92"/>
      <c r="G160" s="92"/>
      <c r="H160" s="92"/>
      <c r="I160" s="92"/>
      <c r="J160" s="92"/>
    </row>
    <row r="161" spans="1:10" ht="11.25" customHeight="1" x14ac:dyDescent="0.25">
      <c r="A161" s="92"/>
      <c r="B161" s="92"/>
      <c r="C161" s="92"/>
      <c r="D161" s="92"/>
      <c r="F161" s="92"/>
      <c r="G161" s="92"/>
      <c r="H161" s="92"/>
      <c r="I161" s="92"/>
      <c r="J161" s="92"/>
    </row>
    <row r="162" spans="1:10" ht="11.25" customHeight="1" x14ac:dyDescent="0.25">
      <c r="A162" s="92"/>
      <c r="B162" s="92"/>
      <c r="C162" s="92"/>
      <c r="D162" s="92"/>
      <c r="F162" s="92"/>
      <c r="G162" s="92"/>
      <c r="H162" s="92"/>
      <c r="I162" s="92"/>
      <c r="J162" s="92"/>
    </row>
    <row r="163" spans="1:10" ht="11.25" customHeight="1" x14ac:dyDescent="0.25">
      <c r="A163" s="92"/>
      <c r="B163" s="92"/>
      <c r="C163" s="92"/>
      <c r="D163" s="92"/>
      <c r="F163" s="92"/>
      <c r="G163" s="92"/>
      <c r="H163" s="92"/>
      <c r="I163" s="92"/>
      <c r="J163" s="92"/>
    </row>
    <row r="164" spans="1:10" ht="11.25" customHeight="1" x14ac:dyDescent="0.25">
      <c r="A164" s="92"/>
      <c r="B164" s="92"/>
      <c r="C164" s="92"/>
      <c r="D164" s="92"/>
      <c r="F164" s="92"/>
      <c r="G164" s="92"/>
      <c r="H164" s="92"/>
      <c r="I164" s="92"/>
      <c r="J164" s="92"/>
    </row>
    <row r="165" spans="1:10" ht="11.25" customHeight="1" x14ac:dyDescent="0.25">
      <c r="A165" s="92"/>
      <c r="B165" s="92"/>
      <c r="C165" s="92"/>
      <c r="D165" s="92"/>
      <c r="F165" s="92"/>
      <c r="G165" s="92"/>
      <c r="H165" s="92"/>
      <c r="I165" s="92"/>
      <c r="J165" s="92"/>
    </row>
    <row r="166" spans="1:10" ht="11.25" customHeight="1" x14ac:dyDescent="0.25">
      <c r="A166" s="92"/>
      <c r="B166" s="92"/>
      <c r="C166" s="92"/>
      <c r="D166" s="92"/>
      <c r="F166" s="92"/>
      <c r="G166" s="92"/>
      <c r="H166" s="92"/>
      <c r="I166" s="92"/>
      <c r="J166" s="92"/>
    </row>
    <row r="167" spans="1:10" ht="11.25" customHeight="1" x14ac:dyDescent="0.25">
      <c r="A167" s="92"/>
      <c r="B167" s="92"/>
      <c r="C167" s="92"/>
      <c r="D167" s="92"/>
      <c r="F167" s="92"/>
      <c r="G167" s="92"/>
      <c r="H167" s="92"/>
      <c r="I167" s="92"/>
      <c r="J167" s="92"/>
    </row>
    <row r="168" spans="1:10" ht="11.25" customHeight="1" x14ac:dyDescent="0.25">
      <c r="A168" s="92"/>
      <c r="B168" s="92"/>
      <c r="C168" s="92"/>
      <c r="D168" s="92"/>
      <c r="F168" s="92"/>
      <c r="G168" s="92"/>
      <c r="H168" s="92"/>
      <c r="I168" s="92"/>
      <c r="J168" s="92"/>
    </row>
    <row r="169" spans="1:10" ht="11.25" customHeight="1" x14ac:dyDescent="0.25">
      <c r="A169" s="92"/>
      <c r="B169" s="92"/>
      <c r="C169" s="92"/>
      <c r="D169" s="92"/>
      <c r="F169" s="92"/>
      <c r="G169" s="92"/>
      <c r="H169" s="92"/>
      <c r="I169" s="92"/>
      <c r="J169" s="92"/>
    </row>
    <row r="170" spans="1:10" ht="11.25" customHeight="1" x14ac:dyDescent="0.25">
      <c r="A170" s="92"/>
      <c r="B170" s="92"/>
      <c r="C170" s="92"/>
      <c r="D170" s="92"/>
      <c r="F170" s="92"/>
      <c r="G170" s="92"/>
      <c r="H170" s="92"/>
      <c r="I170" s="92"/>
      <c r="J170" s="92"/>
    </row>
    <row r="171" spans="1:10" ht="11.25" customHeight="1" x14ac:dyDescent="0.25">
      <c r="A171" s="92"/>
      <c r="B171" s="92"/>
      <c r="C171" s="92"/>
      <c r="D171" s="92"/>
      <c r="F171" s="92"/>
      <c r="G171" s="92"/>
      <c r="H171" s="92"/>
      <c r="I171" s="92"/>
      <c r="J171" s="92"/>
    </row>
    <row r="172" spans="1:10" ht="11.25" customHeight="1" x14ac:dyDescent="0.25">
      <c r="A172" s="92"/>
      <c r="B172" s="92"/>
      <c r="C172" s="92"/>
      <c r="D172" s="92"/>
      <c r="F172" s="92"/>
      <c r="G172" s="92"/>
      <c r="H172" s="92"/>
      <c r="I172" s="92"/>
      <c r="J172" s="92"/>
    </row>
    <row r="173" spans="1:10" ht="11.25" customHeight="1" x14ac:dyDescent="0.25">
      <c r="A173" s="92"/>
      <c r="B173" s="92"/>
      <c r="C173" s="92"/>
      <c r="D173" s="92"/>
      <c r="F173" s="92"/>
      <c r="G173" s="92"/>
      <c r="H173" s="92"/>
      <c r="I173" s="92"/>
      <c r="J173" s="92"/>
    </row>
    <row r="174" spans="1:10" ht="11.25" customHeight="1" x14ac:dyDescent="0.25">
      <c r="A174" s="92"/>
      <c r="B174" s="92"/>
      <c r="C174" s="92"/>
      <c r="D174" s="92"/>
      <c r="F174" s="92"/>
      <c r="G174" s="92"/>
      <c r="H174" s="92"/>
      <c r="I174" s="92"/>
      <c r="J174" s="92"/>
    </row>
    <row r="175" spans="1:10" ht="11.25" customHeight="1" x14ac:dyDescent="0.25">
      <c r="A175" s="92"/>
      <c r="B175" s="92"/>
      <c r="C175" s="92"/>
      <c r="D175" s="92"/>
      <c r="F175" s="92"/>
      <c r="G175" s="92"/>
      <c r="H175" s="92"/>
      <c r="I175" s="92"/>
      <c r="J175" s="92"/>
    </row>
    <row r="176" spans="1:10" ht="11.25" customHeight="1" x14ac:dyDescent="0.25">
      <c r="A176" s="92"/>
      <c r="B176" s="92"/>
      <c r="C176" s="92"/>
      <c r="D176" s="92"/>
      <c r="F176" s="92"/>
      <c r="G176" s="92"/>
      <c r="H176" s="92"/>
      <c r="I176" s="92"/>
      <c r="J176" s="92"/>
    </row>
    <row r="177" spans="1:10" ht="11.25" customHeight="1" x14ac:dyDescent="0.25">
      <c r="A177" s="92"/>
      <c r="B177" s="92"/>
      <c r="C177" s="92"/>
      <c r="D177" s="92"/>
      <c r="F177" s="92"/>
      <c r="G177" s="92"/>
      <c r="H177" s="92"/>
      <c r="I177" s="92"/>
      <c r="J177" s="92"/>
    </row>
    <row r="178" spans="1:10" ht="11.25" customHeight="1" x14ac:dyDescent="0.25">
      <c r="A178" s="92"/>
      <c r="B178" s="92"/>
      <c r="C178" s="92"/>
      <c r="D178" s="92"/>
      <c r="F178" s="92"/>
      <c r="G178" s="92"/>
      <c r="H178" s="92"/>
      <c r="I178" s="92"/>
      <c r="J178" s="92"/>
    </row>
    <row r="179" spans="1:10" ht="11.25" customHeight="1" x14ac:dyDescent="0.25">
      <c r="A179" s="92"/>
      <c r="B179" s="92"/>
      <c r="C179" s="92"/>
      <c r="D179" s="92"/>
      <c r="F179" s="92"/>
      <c r="G179" s="92"/>
      <c r="H179" s="92"/>
      <c r="I179" s="92"/>
      <c r="J179" s="92"/>
    </row>
    <row r="180" spans="1:10" ht="11.25" customHeight="1" x14ac:dyDescent="0.25">
      <c r="A180" s="92"/>
      <c r="B180" s="92"/>
      <c r="C180" s="92"/>
      <c r="D180" s="92"/>
      <c r="F180" s="92"/>
      <c r="G180" s="92"/>
      <c r="H180" s="92"/>
      <c r="I180" s="92"/>
      <c r="J180" s="92"/>
    </row>
    <row r="181" spans="1:10" ht="11.25" customHeight="1" x14ac:dyDescent="0.25">
      <c r="A181" s="92"/>
      <c r="B181" s="92"/>
      <c r="C181" s="92"/>
      <c r="D181" s="92"/>
      <c r="F181" s="92"/>
      <c r="G181" s="92"/>
      <c r="H181" s="92"/>
      <c r="I181" s="92"/>
      <c r="J181" s="92"/>
    </row>
    <row r="182" spans="1:10" ht="11.25" customHeight="1" x14ac:dyDescent="0.25">
      <c r="A182" s="92"/>
      <c r="B182" s="92"/>
      <c r="C182" s="92"/>
      <c r="D182" s="92"/>
      <c r="F182" s="92"/>
      <c r="G182" s="92"/>
      <c r="H182" s="92"/>
      <c r="I182" s="92"/>
      <c r="J182" s="92"/>
    </row>
    <row r="183" spans="1:10" ht="11.25" customHeight="1" x14ac:dyDescent="0.25">
      <c r="A183" s="92"/>
      <c r="B183" s="92"/>
      <c r="C183" s="92"/>
      <c r="D183" s="92"/>
      <c r="F183" s="92"/>
      <c r="G183" s="92"/>
      <c r="H183" s="92"/>
      <c r="I183" s="92"/>
      <c r="J183" s="92"/>
    </row>
    <row r="184" spans="1:10" ht="11.25" customHeight="1" x14ac:dyDescent="0.25">
      <c r="A184" s="92"/>
      <c r="B184" s="92"/>
      <c r="C184" s="92"/>
      <c r="D184" s="92"/>
      <c r="F184" s="92"/>
      <c r="G184" s="92"/>
      <c r="H184" s="92"/>
      <c r="I184" s="92"/>
      <c r="J184" s="92"/>
    </row>
    <row r="185" spans="1:10" ht="11.25" customHeight="1" x14ac:dyDescent="0.25">
      <c r="A185" s="92"/>
      <c r="B185" s="92"/>
      <c r="C185" s="92"/>
      <c r="D185" s="92"/>
      <c r="F185" s="92"/>
      <c r="G185" s="92"/>
      <c r="H185" s="92"/>
      <c r="I185" s="92"/>
      <c r="J185" s="92"/>
    </row>
    <row r="186" spans="1:10" ht="11.25" customHeight="1" x14ac:dyDescent="0.25">
      <c r="A186" s="92"/>
      <c r="B186" s="92"/>
      <c r="C186" s="92"/>
      <c r="D186" s="92"/>
      <c r="F186" s="92"/>
      <c r="G186" s="92"/>
      <c r="H186" s="92"/>
      <c r="I186" s="92"/>
      <c r="J186" s="92"/>
    </row>
    <row r="187" spans="1:10" ht="11.25" customHeight="1" x14ac:dyDescent="0.25">
      <c r="A187" s="92"/>
      <c r="B187" s="92"/>
      <c r="C187" s="92"/>
      <c r="D187" s="92"/>
      <c r="F187" s="92"/>
      <c r="G187" s="92"/>
      <c r="H187" s="92"/>
      <c r="I187" s="92"/>
      <c r="J187" s="92"/>
    </row>
    <row r="188" spans="1:10" ht="11.25" customHeight="1" x14ac:dyDescent="0.25">
      <c r="A188" s="92"/>
      <c r="B188" s="92"/>
      <c r="C188" s="92"/>
      <c r="D188" s="92"/>
      <c r="F188" s="92"/>
      <c r="G188" s="92"/>
      <c r="H188" s="92"/>
      <c r="I188" s="92"/>
      <c r="J188" s="92"/>
    </row>
    <row r="189" spans="1:10" ht="11.25" customHeight="1" x14ac:dyDescent="0.25">
      <c r="A189" s="92"/>
      <c r="B189" s="92"/>
      <c r="C189" s="92"/>
      <c r="D189" s="92"/>
      <c r="F189" s="92"/>
      <c r="G189" s="92"/>
      <c r="H189" s="92"/>
      <c r="I189" s="92"/>
      <c r="J189" s="92"/>
    </row>
    <row r="190" spans="1:10" ht="11.25" customHeight="1" x14ac:dyDescent="0.25">
      <c r="A190" s="92"/>
      <c r="B190" s="92"/>
      <c r="C190" s="92"/>
      <c r="D190" s="92"/>
      <c r="F190" s="92"/>
      <c r="G190" s="92"/>
      <c r="H190" s="92"/>
      <c r="I190" s="92"/>
      <c r="J190" s="92"/>
    </row>
    <row r="191" spans="1:10" ht="11.25" customHeight="1" x14ac:dyDescent="0.25">
      <c r="A191" s="92"/>
      <c r="B191" s="92"/>
      <c r="C191" s="92"/>
      <c r="D191" s="92"/>
      <c r="F191" s="92"/>
      <c r="G191" s="92"/>
      <c r="H191" s="92"/>
      <c r="I191" s="92"/>
      <c r="J191" s="92"/>
    </row>
    <row r="192" spans="1:10" ht="11.25" customHeight="1" x14ac:dyDescent="0.25">
      <c r="A192" s="92"/>
      <c r="B192" s="92"/>
      <c r="C192" s="92"/>
      <c r="D192" s="92"/>
      <c r="F192" s="92"/>
      <c r="G192" s="92"/>
      <c r="H192" s="92"/>
      <c r="I192" s="92"/>
      <c r="J192" s="92"/>
    </row>
    <row r="193" spans="1:10" ht="11.25" customHeight="1" x14ac:dyDescent="0.25">
      <c r="A193" s="92"/>
      <c r="B193" s="92"/>
      <c r="C193" s="92"/>
      <c r="D193" s="92"/>
      <c r="F193" s="92"/>
      <c r="G193" s="92"/>
      <c r="H193" s="92"/>
      <c r="I193" s="92"/>
      <c r="J193" s="92"/>
    </row>
    <row r="194" spans="1:10" ht="11.25" customHeight="1" x14ac:dyDescent="0.25">
      <c r="A194" s="92"/>
      <c r="B194" s="92"/>
      <c r="C194" s="92"/>
      <c r="D194" s="92"/>
      <c r="F194" s="92"/>
      <c r="G194" s="92"/>
      <c r="H194" s="92"/>
      <c r="I194" s="92"/>
      <c r="J194" s="92"/>
    </row>
    <row r="195" spans="1:10" ht="11.25" customHeight="1" x14ac:dyDescent="0.25">
      <c r="A195" s="92"/>
      <c r="B195" s="92"/>
      <c r="C195" s="92"/>
      <c r="D195" s="92"/>
      <c r="F195" s="92"/>
      <c r="G195" s="92"/>
      <c r="H195" s="92"/>
      <c r="I195" s="92"/>
      <c r="J195" s="92"/>
    </row>
    <row r="196" spans="1:10" ht="11.25" customHeight="1" x14ac:dyDescent="0.25">
      <c r="A196" s="92"/>
      <c r="B196" s="92"/>
      <c r="C196" s="92"/>
      <c r="D196" s="92"/>
      <c r="F196" s="92"/>
      <c r="G196" s="92"/>
      <c r="H196" s="92"/>
      <c r="I196" s="92"/>
      <c r="J196" s="92"/>
    </row>
    <row r="197" spans="1:10" ht="11.25" customHeight="1" x14ac:dyDescent="0.25">
      <c r="A197" s="92"/>
      <c r="B197" s="92"/>
      <c r="C197" s="92"/>
      <c r="D197" s="92"/>
      <c r="F197" s="92"/>
      <c r="G197" s="92"/>
      <c r="H197" s="92"/>
      <c r="I197" s="92"/>
      <c r="J197" s="92"/>
    </row>
    <row r="198" spans="1:10" ht="11.25" customHeight="1" x14ac:dyDescent="0.25">
      <c r="A198" s="92"/>
      <c r="B198" s="92"/>
      <c r="C198" s="92"/>
      <c r="D198" s="92"/>
      <c r="F198" s="92"/>
      <c r="G198" s="92"/>
      <c r="H198" s="92"/>
      <c r="I198" s="92"/>
      <c r="J198" s="92"/>
    </row>
    <row r="199" spans="1:10" ht="11.25" customHeight="1" x14ac:dyDescent="0.25">
      <c r="A199" s="92"/>
      <c r="B199" s="92"/>
      <c r="C199" s="92"/>
      <c r="D199" s="92"/>
      <c r="F199" s="92"/>
      <c r="G199" s="92"/>
      <c r="H199" s="92"/>
      <c r="I199" s="92"/>
      <c r="J199" s="92"/>
    </row>
    <row r="200" spans="1:10" ht="11.25" customHeight="1" x14ac:dyDescent="0.25">
      <c r="A200" s="92"/>
      <c r="B200" s="92"/>
      <c r="C200" s="92"/>
      <c r="D200" s="92"/>
      <c r="F200" s="92"/>
      <c r="G200" s="92"/>
      <c r="H200" s="92"/>
      <c r="I200" s="92"/>
      <c r="J200" s="92"/>
    </row>
    <row r="201" spans="1:10" ht="11.25" customHeight="1" x14ac:dyDescent="0.25">
      <c r="A201" s="92"/>
      <c r="B201" s="92"/>
      <c r="C201" s="92"/>
      <c r="D201" s="92"/>
      <c r="F201" s="92"/>
      <c r="G201" s="92"/>
      <c r="H201" s="92"/>
      <c r="I201" s="92"/>
      <c r="J201" s="92"/>
    </row>
    <row r="202" spans="1:10" ht="11.25" customHeight="1" x14ac:dyDescent="0.25">
      <c r="A202" s="92"/>
      <c r="B202" s="92"/>
      <c r="C202" s="92"/>
      <c r="D202" s="92"/>
      <c r="F202" s="92"/>
      <c r="G202" s="92"/>
      <c r="H202" s="92"/>
      <c r="I202" s="92"/>
      <c r="J202" s="92"/>
    </row>
    <row r="203" spans="1:10" ht="11.25" customHeight="1" x14ac:dyDescent="0.25">
      <c r="A203" s="92"/>
      <c r="B203" s="92"/>
      <c r="C203" s="92"/>
      <c r="D203" s="92"/>
      <c r="F203" s="92"/>
      <c r="G203" s="92"/>
      <c r="H203" s="92"/>
      <c r="I203" s="92"/>
      <c r="J203" s="92"/>
    </row>
    <row r="204" spans="1:10" ht="11.25" customHeight="1" x14ac:dyDescent="0.25">
      <c r="A204" s="92"/>
      <c r="B204" s="92"/>
      <c r="C204" s="92"/>
      <c r="D204" s="92"/>
      <c r="F204" s="92"/>
      <c r="G204" s="92"/>
      <c r="H204" s="92"/>
      <c r="I204" s="92"/>
      <c r="J204" s="92"/>
    </row>
    <row r="205" spans="1:10" ht="11.25" customHeight="1" x14ac:dyDescent="0.25">
      <c r="A205" s="92"/>
      <c r="B205" s="92"/>
      <c r="C205" s="92"/>
      <c r="D205" s="92"/>
      <c r="F205" s="92"/>
      <c r="G205" s="92"/>
      <c r="H205" s="92"/>
      <c r="I205" s="92"/>
      <c r="J205" s="92"/>
    </row>
    <row r="206" spans="1:10" ht="11.25" customHeight="1" x14ac:dyDescent="0.25">
      <c r="A206" s="92"/>
      <c r="B206" s="92"/>
      <c r="C206" s="92"/>
      <c r="D206" s="92"/>
      <c r="F206" s="92"/>
      <c r="G206" s="92"/>
      <c r="H206" s="92"/>
      <c r="I206" s="92"/>
      <c r="J206" s="92"/>
    </row>
    <row r="207" spans="1:10" ht="11.25" customHeight="1" x14ac:dyDescent="0.25">
      <c r="A207" s="92"/>
      <c r="B207" s="92"/>
      <c r="C207" s="92"/>
      <c r="D207" s="92"/>
      <c r="F207" s="92"/>
      <c r="G207" s="92"/>
      <c r="H207" s="92"/>
      <c r="I207" s="92"/>
      <c r="J207" s="92"/>
    </row>
    <row r="208" spans="1:10" ht="11.25" customHeight="1" x14ac:dyDescent="0.25">
      <c r="A208" s="92"/>
      <c r="B208" s="92"/>
      <c r="C208" s="92"/>
      <c r="D208" s="92"/>
      <c r="F208" s="92"/>
      <c r="G208" s="92"/>
      <c r="H208" s="92"/>
      <c r="I208" s="92"/>
      <c r="J208" s="92"/>
    </row>
    <row r="209" spans="1:10" ht="11.25" customHeight="1" x14ac:dyDescent="0.25">
      <c r="A209" s="92"/>
      <c r="B209" s="92"/>
      <c r="C209" s="92"/>
      <c r="D209" s="92"/>
      <c r="F209" s="92"/>
      <c r="G209" s="92"/>
      <c r="H209" s="92"/>
      <c r="I209" s="92"/>
      <c r="J209" s="92"/>
    </row>
    <row r="210" spans="1:10" ht="11.25" customHeight="1" x14ac:dyDescent="0.25">
      <c r="A210" s="92"/>
      <c r="B210" s="92"/>
      <c r="C210" s="92"/>
      <c r="D210" s="92"/>
      <c r="F210" s="92"/>
      <c r="G210" s="92"/>
      <c r="H210" s="92"/>
      <c r="I210" s="92"/>
      <c r="J210" s="92"/>
    </row>
    <row r="211" spans="1:10" ht="11.25" customHeight="1" x14ac:dyDescent="0.25">
      <c r="A211" s="92"/>
      <c r="B211" s="92"/>
      <c r="C211" s="92"/>
      <c r="D211" s="92"/>
      <c r="F211" s="92"/>
      <c r="G211" s="92"/>
      <c r="H211" s="92"/>
      <c r="I211" s="92"/>
      <c r="J211" s="92"/>
    </row>
    <row r="212" spans="1:10" ht="11.25" customHeight="1" x14ac:dyDescent="0.25">
      <c r="A212" s="92"/>
      <c r="B212" s="92"/>
      <c r="C212" s="92"/>
      <c r="D212" s="92"/>
      <c r="F212" s="92"/>
      <c r="G212" s="92"/>
      <c r="H212" s="92"/>
      <c r="I212" s="92"/>
      <c r="J212" s="92"/>
    </row>
    <row r="213" spans="1:10" ht="11.25" customHeight="1" x14ac:dyDescent="0.25">
      <c r="A213" s="92"/>
      <c r="B213" s="92"/>
      <c r="C213" s="92"/>
      <c r="D213" s="92"/>
      <c r="F213" s="92"/>
      <c r="G213" s="92"/>
      <c r="H213" s="92"/>
      <c r="I213" s="92"/>
      <c r="J213" s="92"/>
    </row>
    <row r="214" spans="1:10" ht="11.25" customHeight="1" x14ac:dyDescent="0.25">
      <c r="A214" s="92"/>
      <c r="B214" s="92"/>
      <c r="C214" s="92"/>
      <c r="D214" s="92"/>
      <c r="F214" s="92"/>
      <c r="G214" s="92"/>
      <c r="H214" s="92"/>
      <c r="I214" s="92"/>
      <c r="J214" s="92"/>
    </row>
    <row r="215" spans="1:10" ht="11.25" customHeight="1" x14ac:dyDescent="0.25">
      <c r="A215" s="92"/>
      <c r="B215" s="92"/>
      <c r="C215" s="92"/>
      <c r="D215" s="92"/>
      <c r="F215" s="92"/>
      <c r="G215" s="92"/>
      <c r="H215" s="92"/>
      <c r="I215" s="92"/>
      <c r="J215" s="92"/>
    </row>
    <row r="216" spans="1:10" ht="11.25" customHeight="1" x14ac:dyDescent="0.25">
      <c r="A216" s="92"/>
      <c r="B216" s="92"/>
      <c r="C216" s="92"/>
      <c r="D216" s="92"/>
      <c r="F216" s="92"/>
      <c r="G216" s="92"/>
      <c r="H216" s="92"/>
      <c r="I216" s="92"/>
      <c r="J216" s="92"/>
    </row>
    <row r="217" spans="1:10" ht="11.25" customHeight="1" x14ac:dyDescent="0.25">
      <c r="A217" s="92"/>
      <c r="B217" s="92"/>
      <c r="C217" s="92"/>
      <c r="D217" s="92"/>
      <c r="F217" s="92"/>
      <c r="G217" s="92"/>
      <c r="H217" s="92"/>
      <c r="I217" s="92"/>
      <c r="J217" s="92"/>
    </row>
    <row r="218" spans="1:10" ht="11.25" customHeight="1" x14ac:dyDescent="0.25">
      <c r="A218" s="92"/>
      <c r="B218" s="92"/>
      <c r="C218" s="92"/>
      <c r="D218" s="92"/>
      <c r="F218" s="92"/>
      <c r="G218" s="92"/>
      <c r="H218" s="92"/>
      <c r="I218" s="92"/>
      <c r="J218" s="92"/>
    </row>
    <row r="219" spans="1:10" ht="11.25" customHeight="1" x14ac:dyDescent="0.25">
      <c r="A219" s="92"/>
      <c r="B219" s="92"/>
      <c r="C219" s="92"/>
      <c r="D219" s="92"/>
      <c r="F219" s="92"/>
      <c r="G219" s="92"/>
      <c r="H219" s="92"/>
      <c r="I219" s="92"/>
      <c r="J219" s="92"/>
    </row>
    <row r="220" spans="1:10" ht="11.25" customHeight="1" x14ac:dyDescent="0.25">
      <c r="A220" s="92"/>
      <c r="B220" s="92"/>
      <c r="C220" s="92"/>
      <c r="D220" s="92"/>
      <c r="F220" s="92"/>
      <c r="G220" s="92"/>
      <c r="H220" s="92"/>
      <c r="I220" s="92"/>
      <c r="J220" s="92"/>
    </row>
    <row r="221" spans="1:10" ht="11.25" customHeight="1" x14ac:dyDescent="0.25">
      <c r="A221" s="92"/>
      <c r="B221" s="92"/>
      <c r="C221" s="92"/>
      <c r="D221" s="92"/>
      <c r="F221" s="92"/>
      <c r="G221" s="92"/>
      <c r="H221" s="92"/>
      <c r="I221" s="92"/>
      <c r="J221" s="92"/>
    </row>
    <row r="222" spans="1:10" ht="11.25" customHeight="1" x14ac:dyDescent="0.25">
      <c r="A222" s="92"/>
      <c r="B222" s="92"/>
      <c r="C222" s="92"/>
      <c r="D222" s="92"/>
      <c r="F222" s="92"/>
      <c r="G222" s="92"/>
      <c r="H222" s="92"/>
      <c r="I222" s="92"/>
      <c r="J222" s="92"/>
    </row>
    <row r="223" spans="1:10" ht="11.25" customHeight="1" x14ac:dyDescent="0.25">
      <c r="A223" s="92"/>
      <c r="B223" s="92"/>
      <c r="C223" s="92"/>
      <c r="D223" s="92"/>
      <c r="F223" s="92"/>
      <c r="G223" s="92"/>
      <c r="H223" s="92"/>
      <c r="I223" s="92"/>
      <c r="J223" s="92"/>
    </row>
    <row r="224" spans="1:10" ht="11.25" customHeight="1" x14ac:dyDescent="0.25">
      <c r="A224" s="92"/>
      <c r="B224" s="92"/>
      <c r="C224" s="92"/>
      <c r="D224" s="92"/>
      <c r="F224" s="92"/>
      <c r="G224" s="92"/>
      <c r="H224" s="92"/>
      <c r="I224" s="92"/>
      <c r="J224" s="92"/>
    </row>
    <row r="225" spans="1:10" ht="11.25" customHeight="1" x14ac:dyDescent="0.25">
      <c r="A225" s="92"/>
      <c r="B225" s="92"/>
      <c r="C225" s="92"/>
      <c r="D225" s="92"/>
      <c r="F225" s="92"/>
      <c r="G225" s="92"/>
      <c r="H225" s="92"/>
      <c r="I225" s="92"/>
      <c r="J225" s="92"/>
    </row>
    <row r="226" spans="1:10" ht="11.25" customHeight="1" x14ac:dyDescent="0.25">
      <c r="A226" s="92"/>
      <c r="B226" s="92"/>
      <c r="C226" s="92"/>
      <c r="D226" s="92"/>
      <c r="F226" s="92"/>
      <c r="G226" s="92"/>
      <c r="H226" s="92"/>
      <c r="I226" s="92"/>
      <c r="J226" s="92"/>
    </row>
    <row r="227" spans="1:10" ht="11.25" customHeight="1" x14ac:dyDescent="0.25">
      <c r="A227" s="92"/>
      <c r="B227" s="92"/>
      <c r="C227" s="92"/>
      <c r="D227" s="92"/>
      <c r="F227" s="92"/>
      <c r="G227" s="92"/>
      <c r="H227" s="92"/>
      <c r="I227" s="92"/>
      <c r="J227" s="92"/>
    </row>
    <row r="228" spans="1:10" ht="11.25" customHeight="1" x14ac:dyDescent="0.25">
      <c r="A228" s="92"/>
      <c r="B228" s="92"/>
      <c r="C228" s="92"/>
      <c r="D228" s="92"/>
      <c r="F228" s="92"/>
      <c r="G228" s="92"/>
      <c r="H228" s="92"/>
      <c r="I228" s="92"/>
      <c r="J228" s="92"/>
    </row>
    <row r="229" spans="1:10" ht="11.25" customHeight="1" x14ac:dyDescent="0.25">
      <c r="A229" s="92"/>
      <c r="B229" s="92"/>
      <c r="C229" s="92"/>
      <c r="D229" s="92"/>
      <c r="F229" s="92"/>
      <c r="G229" s="92"/>
      <c r="H229" s="92"/>
      <c r="I229" s="92"/>
      <c r="J229" s="92"/>
    </row>
    <row r="230" spans="1:10" ht="11.25" customHeight="1" x14ac:dyDescent="0.25">
      <c r="A230" s="92"/>
      <c r="B230" s="92"/>
      <c r="C230" s="92"/>
      <c r="D230" s="92"/>
      <c r="F230" s="92"/>
      <c r="G230" s="92"/>
      <c r="H230" s="92"/>
      <c r="I230" s="92"/>
      <c r="J230" s="92"/>
    </row>
    <row r="231" spans="1:10" ht="11.25" customHeight="1" x14ac:dyDescent="0.25">
      <c r="A231" s="92"/>
      <c r="B231" s="92"/>
      <c r="C231" s="92"/>
      <c r="D231" s="92"/>
      <c r="F231" s="92"/>
      <c r="G231" s="92"/>
      <c r="H231" s="92"/>
      <c r="I231" s="92"/>
      <c r="J231" s="92"/>
    </row>
    <row r="232" spans="1:10" ht="11.25" customHeight="1" x14ac:dyDescent="0.25">
      <c r="A232" s="92"/>
      <c r="B232" s="92"/>
      <c r="C232" s="92"/>
      <c r="D232" s="92"/>
      <c r="F232" s="92"/>
      <c r="G232" s="92"/>
      <c r="H232" s="92"/>
      <c r="I232" s="92"/>
      <c r="J232" s="92"/>
    </row>
    <row r="233" spans="1:10" ht="11.25" customHeight="1" x14ac:dyDescent="0.25">
      <c r="A233" s="92"/>
      <c r="B233" s="92"/>
      <c r="C233" s="92"/>
      <c r="D233" s="92"/>
      <c r="F233" s="92"/>
      <c r="G233" s="92"/>
      <c r="H233" s="92"/>
      <c r="I233" s="92"/>
      <c r="J233" s="92"/>
    </row>
    <row r="234" spans="1:10" ht="11.25" customHeight="1" x14ac:dyDescent="0.25">
      <c r="A234" s="92"/>
      <c r="B234" s="92"/>
      <c r="C234" s="92"/>
      <c r="D234" s="92"/>
      <c r="F234" s="92"/>
      <c r="G234" s="92"/>
      <c r="H234" s="92"/>
      <c r="I234" s="92"/>
      <c r="J234" s="92"/>
    </row>
    <row r="235" spans="1:10" ht="11.25" customHeight="1" x14ac:dyDescent="0.25">
      <c r="A235" s="92"/>
      <c r="B235" s="92"/>
      <c r="C235" s="92"/>
      <c r="D235" s="92"/>
      <c r="F235" s="92"/>
      <c r="G235" s="92"/>
      <c r="H235" s="92"/>
      <c r="I235" s="92"/>
      <c r="J235" s="92"/>
    </row>
    <row r="236" spans="1:10" ht="11.25" customHeight="1" x14ac:dyDescent="0.25">
      <c r="A236" s="92"/>
      <c r="B236" s="92"/>
      <c r="C236" s="92"/>
      <c r="D236" s="92"/>
      <c r="F236" s="92"/>
      <c r="G236" s="92"/>
      <c r="H236" s="92"/>
      <c r="I236" s="92"/>
      <c r="J236" s="92"/>
    </row>
    <row r="237" spans="1:10" ht="11.25" customHeight="1" x14ac:dyDescent="0.25">
      <c r="A237" s="92"/>
      <c r="B237" s="92"/>
      <c r="C237" s="92"/>
      <c r="D237" s="92"/>
      <c r="F237" s="92"/>
      <c r="G237" s="92"/>
      <c r="H237" s="92"/>
      <c r="I237" s="92"/>
      <c r="J237" s="92"/>
    </row>
    <row r="238" spans="1:10" ht="11.25" customHeight="1" x14ac:dyDescent="0.25">
      <c r="A238" s="92"/>
      <c r="B238" s="92"/>
      <c r="C238" s="92"/>
      <c r="D238" s="92"/>
      <c r="F238" s="92"/>
      <c r="G238" s="92"/>
      <c r="H238" s="92"/>
      <c r="I238" s="92"/>
      <c r="J238" s="92"/>
    </row>
    <row r="239" spans="1:10" ht="11.25" customHeight="1" x14ac:dyDescent="0.25">
      <c r="A239" s="92"/>
      <c r="B239" s="92"/>
      <c r="C239" s="92"/>
      <c r="D239" s="92"/>
      <c r="F239" s="92"/>
      <c r="G239" s="92"/>
      <c r="H239" s="92"/>
      <c r="I239" s="92"/>
      <c r="J239" s="92"/>
    </row>
    <row r="240" spans="1:10" ht="11.25" customHeight="1" x14ac:dyDescent="0.25">
      <c r="A240" s="92"/>
      <c r="B240" s="92"/>
      <c r="C240" s="92"/>
      <c r="D240" s="92"/>
      <c r="F240" s="92"/>
      <c r="G240" s="92"/>
      <c r="H240" s="92"/>
      <c r="I240" s="92"/>
      <c r="J240" s="92"/>
    </row>
    <row r="241" spans="1:10" ht="11.25" customHeight="1" x14ac:dyDescent="0.25">
      <c r="A241" s="92"/>
      <c r="B241" s="92"/>
      <c r="C241" s="92"/>
      <c r="D241" s="92"/>
      <c r="F241" s="92"/>
      <c r="G241" s="92"/>
      <c r="H241" s="92"/>
      <c r="I241" s="92"/>
      <c r="J241" s="92"/>
    </row>
    <row r="242" spans="1:10" ht="11.25" customHeight="1" x14ac:dyDescent="0.25">
      <c r="A242" s="92"/>
      <c r="B242" s="92"/>
      <c r="C242" s="92"/>
      <c r="D242" s="92"/>
      <c r="F242" s="92"/>
      <c r="G242" s="92"/>
      <c r="H242" s="92"/>
      <c r="I242" s="92"/>
      <c r="J242" s="92"/>
    </row>
    <row r="243" spans="1:10" ht="11.25" customHeight="1" x14ac:dyDescent="0.25">
      <c r="A243" s="92"/>
      <c r="B243" s="92"/>
      <c r="C243" s="92"/>
      <c r="D243" s="92"/>
      <c r="F243" s="92"/>
      <c r="G243" s="92"/>
      <c r="H243" s="92"/>
      <c r="I243" s="92"/>
      <c r="J243" s="92"/>
    </row>
    <row r="244" spans="1:10" ht="11.25" customHeight="1" x14ac:dyDescent="0.25">
      <c r="A244" s="92"/>
      <c r="B244" s="92"/>
      <c r="C244" s="92"/>
      <c r="D244" s="92"/>
      <c r="F244" s="92"/>
      <c r="G244" s="92"/>
      <c r="H244" s="92"/>
      <c r="I244" s="92"/>
      <c r="J244" s="92"/>
    </row>
    <row r="245" spans="1:10" ht="11.25" customHeight="1" x14ac:dyDescent="0.25">
      <c r="A245" s="92"/>
      <c r="B245" s="92"/>
      <c r="C245" s="92"/>
      <c r="D245" s="92"/>
      <c r="F245" s="92"/>
      <c r="G245" s="92"/>
      <c r="H245" s="92"/>
      <c r="I245" s="92"/>
      <c r="J245" s="92"/>
    </row>
    <row r="246" spans="1:10" ht="11.25" customHeight="1" x14ac:dyDescent="0.25">
      <c r="A246" s="92"/>
      <c r="B246" s="92"/>
      <c r="C246" s="92"/>
      <c r="D246" s="92"/>
      <c r="F246" s="92"/>
      <c r="G246" s="92"/>
      <c r="H246" s="92"/>
      <c r="I246" s="92"/>
      <c r="J246" s="92"/>
    </row>
    <row r="247" spans="1:10" ht="11.25" customHeight="1" x14ac:dyDescent="0.25">
      <c r="A247" s="92"/>
      <c r="B247" s="92"/>
      <c r="C247" s="92"/>
      <c r="D247" s="92"/>
      <c r="F247" s="92"/>
      <c r="G247" s="92"/>
      <c r="H247" s="92"/>
      <c r="I247" s="92"/>
      <c r="J247" s="92"/>
    </row>
    <row r="248" spans="1:10" ht="11.25" customHeight="1" x14ac:dyDescent="0.25">
      <c r="A248" s="92"/>
      <c r="B248" s="92"/>
      <c r="C248" s="92"/>
      <c r="D248" s="92"/>
      <c r="F248" s="92"/>
      <c r="G248" s="92"/>
      <c r="H248" s="92"/>
      <c r="I248" s="92"/>
      <c r="J248" s="92"/>
    </row>
    <row r="249" spans="1:10" ht="11.25" customHeight="1" x14ac:dyDescent="0.25">
      <c r="A249" s="92"/>
      <c r="B249" s="92"/>
      <c r="C249" s="92"/>
      <c r="D249" s="92"/>
      <c r="F249" s="92"/>
      <c r="G249" s="92"/>
      <c r="H249" s="92"/>
      <c r="I249" s="92"/>
      <c r="J249" s="92"/>
    </row>
    <row r="250" spans="1:10" ht="11.25" customHeight="1" x14ac:dyDescent="0.25">
      <c r="A250" s="92"/>
      <c r="B250" s="92"/>
      <c r="C250" s="92"/>
      <c r="D250" s="92"/>
      <c r="F250" s="92"/>
      <c r="G250" s="92"/>
      <c r="H250" s="92"/>
      <c r="I250" s="92"/>
      <c r="J250" s="92"/>
    </row>
    <row r="251" spans="1:10" ht="11.25" customHeight="1" x14ac:dyDescent="0.25">
      <c r="A251" s="92"/>
      <c r="B251" s="92"/>
      <c r="C251" s="92"/>
      <c r="D251" s="92"/>
      <c r="F251" s="92"/>
      <c r="G251" s="92"/>
      <c r="H251" s="92"/>
      <c r="I251" s="92"/>
      <c r="J251" s="92"/>
    </row>
    <row r="252" spans="1:10" ht="11.25" customHeight="1" x14ac:dyDescent="0.25">
      <c r="A252" s="92"/>
      <c r="B252" s="92"/>
      <c r="C252" s="92"/>
      <c r="D252" s="92"/>
      <c r="F252" s="92"/>
      <c r="G252" s="92"/>
      <c r="H252" s="92"/>
      <c r="I252" s="92"/>
      <c r="J252" s="92"/>
    </row>
    <row r="253" spans="1:10" ht="11.25" customHeight="1" x14ac:dyDescent="0.25">
      <c r="A253" s="92"/>
      <c r="B253" s="92"/>
      <c r="C253" s="92"/>
      <c r="D253" s="92"/>
      <c r="F253" s="92"/>
      <c r="G253" s="92"/>
      <c r="H253" s="92"/>
      <c r="I253" s="92"/>
      <c r="J253" s="92"/>
    </row>
    <row r="254" spans="1:10" ht="11.25" customHeight="1" x14ac:dyDescent="0.25">
      <c r="A254" s="92"/>
      <c r="B254" s="92"/>
      <c r="C254" s="92"/>
      <c r="D254" s="92"/>
      <c r="F254" s="92"/>
      <c r="G254" s="92"/>
      <c r="H254" s="92"/>
      <c r="I254" s="92"/>
      <c r="J254" s="92"/>
    </row>
    <row r="255" spans="1:10" ht="11.25" customHeight="1" x14ac:dyDescent="0.25">
      <c r="A255" s="92"/>
      <c r="B255" s="92"/>
      <c r="C255" s="92"/>
      <c r="D255" s="92"/>
      <c r="F255" s="92"/>
      <c r="G255" s="92"/>
      <c r="H255" s="92"/>
      <c r="I255" s="92"/>
      <c r="J255" s="92"/>
    </row>
    <row r="256" spans="1:10" ht="11.25" customHeight="1" x14ac:dyDescent="0.25">
      <c r="A256" s="92"/>
      <c r="B256" s="92"/>
      <c r="C256" s="92"/>
      <c r="D256" s="92"/>
      <c r="F256" s="92"/>
      <c r="G256" s="92"/>
      <c r="H256" s="92"/>
      <c r="I256" s="92"/>
      <c r="J256" s="92"/>
    </row>
    <row r="257" spans="1:10" ht="11.25" customHeight="1" x14ac:dyDescent="0.25">
      <c r="A257" s="92"/>
      <c r="B257" s="92"/>
      <c r="C257" s="92"/>
      <c r="D257" s="92"/>
      <c r="F257" s="92"/>
      <c r="G257" s="92"/>
      <c r="H257" s="92"/>
      <c r="I257" s="92"/>
      <c r="J257" s="92"/>
    </row>
    <row r="258" spans="1:10" ht="11.25" customHeight="1" x14ac:dyDescent="0.25">
      <c r="A258" s="92"/>
      <c r="B258" s="92"/>
      <c r="C258" s="92"/>
      <c r="D258" s="92"/>
      <c r="F258" s="92"/>
      <c r="G258" s="92"/>
      <c r="H258" s="92"/>
      <c r="I258" s="92"/>
      <c r="J258" s="92"/>
    </row>
    <row r="259" spans="1:10" ht="11.25" customHeight="1" x14ac:dyDescent="0.25">
      <c r="A259" s="92"/>
      <c r="B259" s="92"/>
      <c r="C259" s="92"/>
      <c r="D259" s="92"/>
      <c r="F259" s="92"/>
      <c r="G259" s="92"/>
      <c r="H259" s="92"/>
      <c r="I259" s="92"/>
      <c r="J259" s="92"/>
    </row>
    <row r="260" spans="1:10" ht="11.25" customHeight="1" x14ac:dyDescent="0.25">
      <c r="A260" s="92"/>
      <c r="B260" s="92"/>
      <c r="C260" s="92"/>
      <c r="D260" s="92"/>
      <c r="F260" s="92"/>
      <c r="G260" s="92"/>
      <c r="H260" s="92"/>
      <c r="I260" s="92"/>
      <c r="J260" s="92"/>
    </row>
    <row r="261" spans="1:10" ht="11.25" customHeight="1" x14ac:dyDescent="0.25">
      <c r="A261" s="92"/>
      <c r="B261" s="92"/>
      <c r="C261" s="92"/>
      <c r="D261" s="92"/>
      <c r="F261" s="92"/>
      <c r="G261" s="92"/>
      <c r="H261" s="92"/>
      <c r="I261" s="92"/>
      <c r="J261" s="92"/>
    </row>
    <row r="262" spans="1:10" ht="11.25" customHeight="1" x14ac:dyDescent="0.25">
      <c r="A262" s="92"/>
      <c r="B262" s="92"/>
      <c r="C262" s="92"/>
      <c r="D262" s="92"/>
      <c r="F262" s="92"/>
      <c r="G262" s="92"/>
      <c r="H262" s="92"/>
      <c r="I262" s="92"/>
      <c r="J262" s="92"/>
    </row>
    <row r="263" spans="1:10" ht="11.25" customHeight="1" x14ac:dyDescent="0.25">
      <c r="A263" s="92"/>
      <c r="B263" s="92"/>
      <c r="C263" s="92"/>
      <c r="D263" s="92"/>
      <c r="F263" s="92"/>
      <c r="G263" s="92"/>
      <c r="H263" s="92"/>
      <c r="I263" s="92"/>
      <c r="J263" s="92"/>
    </row>
    <row r="264" spans="1:10" ht="11.25" customHeight="1" x14ac:dyDescent="0.25">
      <c r="A264" s="92"/>
      <c r="B264" s="92"/>
      <c r="C264" s="92"/>
      <c r="D264" s="92"/>
      <c r="F264" s="92"/>
      <c r="G264" s="92"/>
      <c r="H264" s="92"/>
      <c r="I264" s="92"/>
      <c r="J264" s="92"/>
    </row>
    <row r="265" spans="1:10" ht="11.25" customHeight="1" x14ac:dyDescent="0.25">
      <c r="A265" s="92"/>
      <c r="B265" s="92"/>
      <c r="C265" s="92"/>
      <c r="D265" s="92"/>
      <c r="F265" s="92"/>
      <c r="G265" s="92"/>
      <c r="H265" s="92"/>
      <c r="I265" s="92"/>
      <c r="J265" s="92"/>
    </row>
    <row r="266" spans="1:10" ht="11.25" customHeight="1" x14ac:dyDescent="0.25">
      <c r="A266" s="92"/>
      <c r="B266" s="92"/>
      <c r="C266" s="92"/>
      <c r="D266" s="92"/>
      <c r="F266" s="92"/>
      <c r="G266" s="92"/>
      <c r="H266" s="92"/>
      <c r="I266" s="92"/>
      <c r="J266" s="92"/>
    </row>
    <row r="267" spans="1:10" ht="11.25" customHeight="1" x14ac:dyDescent="0.25">
      <c r="A267" s="92"/>
      <c r="B267" s="92"/>
      <c r="C267" s="92"/>
      <c r="D267" s="92"/>
      <c r="F267" s="92"/>
      <c r="G267" s="92"/>
      <c r="H267" s="92"/>
      <c r="I267" s="92"/>
      <c r="J267" s="92"/>
    </row>
    <row r="268" spans="1:10" ht="11.25" customHeight="1" x14ac:dyDescent="0.25">
      <c r="A268" s="92"/>
      <c r="B268" s="92"/>
      <c r="C268" s="92"/>
      <c r="D268" s="92"/>
      <c r="F268" s="92"/>
      <c r="G268" s="92"/>
      <c r="H268" s="92"/>
      <c r="I268" s="92"/>
      <c r="J268" s="92"/>
    </row>
    <row r="269" spans="1:10" ht="11.25" customHeight="1" x14ac:dyDescent="0.25">
      <c r="A269" s="92"/>
      <c r="B269" s="92"/>
      <c r="C269" s="92"/>
      <c r="D269" s="92"/>
      <c r="F269" s="92"/>
      <c r="G269" s="92"/>
      <c r="H269" s="92"/>
      <c r="I269" s="92"/>
      <c r="J269" s="92"/>
    </row>
    <row r="270" spans="1:10" ht="11.25" customHeight="1" x14ac:dyDescent="0.25">
      <c r="A270" s="92"/>
      <c r="B270" s="92"/>
      <c r="C270" s="92"/>
      <c r="D270" s="92"/>
      <c r="F270" s="92"/>
      <c r="G270" s="92"/>
      <c r="H270" s="92"/>
      <c r="I270" s="92"/>
      <c r="J270" s="92"/>
    </row>
    <row r="271" spans="1:10" ht="11.25" customHeight="1" x14ac:dyDescent="0.25">
      <c r="A271" s="92"/>
      <c r="B271" s="92"/>
      <c r="C271" s="92"/>
      <c r="D271" s="92"/>
      <c r="F271" s="92"/>
      <c r="G271" s="92"/>
      <c r="H271" s="92"/>
      <c r="I271" s="92"/>
      <c r="J271" s="92"/>
    </row>
    <row r="272" spans="1:10" ht="11.25" customHeight="1" x14ac:dyDescent="0.25">
      <c r="A272" s="92"/>
      <c r="B272" s="92"/>
      <c r="C272" s="92"/>
      <c r="D272" s="92"/>
      <c r="F272" s="92"/>
      <c r="G272" s="92"/>
      <c r="H272" s="92"/>
      <c r="I272" s="92"/>
      <c r="J272" s="92"/>
    </row>
    <row r="273" spans="1:10" ht="11.25" customHeight="1" x14ac:dyDescent="0.25">
      <c r="A273" s="92"/>
      <c r="B273" s="92"/>
      <c r="C273" s="92"/>
      <c r="D273" s="92"/>
      <c r="F273" s="92"/>
      <c r="G273" s="92"/>
      <c r="H273" s="92"/>
      <c r="I273" s="92"/>
      <c r="J273" s="92"/>
    </row>
    <row r="274" spans="1:10" ht="11.25" customHeight="1" x14ac:dyDescent="0.25">
      <c r="A274" s="92"/>
      <c r="B274" s="92"/>
      <c r="C274" s="92"/>
      <c r="D274" s="92"/>
      <c r="F274" s="92"/>
      <c r="G274" s="92"/>
      <c r="H274" s="92"/>
      <c r="I274" s="92"/>
      <c r="J274" s="92"/>
    </row>
    <row r="275" spans="1:10" ht="11.25" customHeight="1" x14ac:dyDescent="0.25">
      <c r="A275" s="92"/>
      <c r="B275" s="92"/>
      <c r="C275" s="92"/>
      <c r="D275" s="92"/>
      <c r="F275" s="92"/>
      <c r="G275" s="92"/>
      <c r="H275" s="92"/>
      <c r="I275" s="92"/>
      <c r="J275" s="92"/>
    </row>
    <row r="276" spans="1:10" ht="11.25" customHeight="1" x14ac:dyDescent="0.25">
      <c r="A276" s="92"/>
      <c r="B276" s="92"/>
      <c r="C276" s="92"/>
      <c r="D276" s="92"/>
      <c r="F276" s="92"/>
      <c r="G276" s="92"/>
      <c r="H276" s="92"/>
      <c r="I276" s="92"/>
      <c r="J276" s="92"/>
    </row>
    <row r="277" spans="1:10" ht="11.25" customHeight="1" x14ac:dyDescent="0.25">
      <c r="A277" s="92"/>
      <c r="B277" s="92"/>
      <c r="C277" s="92"/>
      <c r="D277" s="92"/>
      <c r="F277" s="92"/>
      <c r="G277" s="92"/>
      <c r="H277" s="92"/>
      <c r="I277" s="92"/>
      <c r="J277" s="92"/>
    </row>
    <row r="278" spans="1:10" ht="11.25" customHeight="1" x14ac:dyDescent="0.25">
      <c r="A278" s="92"/>
      <c r="B278" s="92"/>
      <c r="C278" s="92"/>
      <c r="D278" s="92"/>
      <c r="F278" s="92"/>
      <c r="G278" s="92"/>
      <c r="H278" s="92"/>
      <c r="I278" s="92"/>
      <c r="J278" s="92"/>
    </row>
    <row r="279" spans="1:10" ht="11.25" customHeight="1" x14ac:dyDescent="0.25">
      <c r="A279" s="92"/>
      <c r="B279" s="92"/>
      <c r="C279" s="92"/>
      <c r="D279" s="92"/>
      <c r="F279" s="92"/>
      <c r="G279" s="92"/>
      <c r="H279" s="92"/>
      <c r="I279" s="92"/>
      <c r="J279" s="92"/>
    </row>
    <row r="280" spans="1:10" ht="11.25" customHeight="1" x14ac:dyDescent="0.25">
      <c r="A280" s="92"/>
      <c r="B280" s="92"/>
      <c r="C280" s="92"/>
      <c r="D280" s="92"/>
      <c r="F280" s="92"/>
      <c r="G280" s="92"/>
      <c r="H280" s="92"/>
      <c r="I280" s="92"/>
      <c r="J280" s="92"/>
    </row>
    <row r="281" spans="1:10" ht="11.25" customHeight="1" x14ac:dyDescent="0.25">
      <c r="A281" s="92"/>
      <c r="B281" s="92"/>
      <c r="C281" s="92"/>
      <c r="D281" s="92"/>
      <c r="F281" s="92"/>
      <c r="G281" s="92"/>
      <c r="H281" s="92"/>
      <c r="I281" s="92"/>
      <c r="J281" s="92"/>
    </row>
    <row r="282" spans="1:10" ht="11.25" customHeight="1" x14ac:dyDescent="0.25">
      <c r="A282" s="92"/>
      <c r="B282" s="92"/>
      <c r="C282" s="92"/>
      <c r="D282" s="92"/>
      <c r="F282" s="92"/>
      <c r="G282" s="92"/>
      <c r="H282" s="92"/>
      <c r="I282" s="92"/>
      <c r="J282" s="92"/>
    </row>
    <row r="283" spans="1:10" ht="11.25" customHeight="1" x14ac:dyDescent="0.25">
      <c r="A283" s="92"/>
      <c r="B283" s="92"/>
      <c r="C283" s="92"/>
      <c r="D283" s="92"/>
      <c r="F283" s="92"/>
      <c r="G283" s="92"/>
      <c r="H283" s="92"/>
      <c r="I283" s="92"/>
      <c r="J283" s="92"/>
    </row>
    <row r="284" spans="1:10" ht="11.25" customHeight="1" x14ac:dyDescent="0.25">
      <c r="A284" s="92"/>
      <c r="B284" s="92"/>
      <c r="C284" s="92"/>
      <c r="D284" s="92"/>
      <c r="F284" s="92"/>
      <c r="G284" s="92"/>
      <c r="H284" s="92"/>
      <c r="I284" s="92"/>
      <c r="J284" s="92"/>
    </row>
    <row r="285" spans="1:10" ht="11.25" customHeight="1" x14ac:dyDescent="0.25">
      <c r="A285" s="92"/>
      <c r="B285" s="92"/>
      <c r="C285" s="92"/>
      <c r="D285" s="92"/>
      <c r="F285" s="92"/>
      <c r="G285" s="92"/>
      <c r="H285" s="92"/>
      <c r="I285" s="92"/>
      <c r="J285" s="92"/>
    </row>
    <row r="286" spans="1:10" ht="11.25" customHeight="1" x14ac:dyDescent="0.25">
      <c r="A286" s="92"/>
      <c r="B286" s="92"/>
      <c r="C286" s="92"/>
      <c r="D286" s="92"/>
      <c r="F286" s="92"/>
      <c r="G286" s="92"/>
      <c r="H286" s="92"/>
      <c r="I286" s="92"/>
      <c r="J286" s="92"/>
    </row>
    <row r="287" spans="1:10" ht="11.25" customHeight="1" x14ac:dyDescent="0.25">
      <c r="A287" s="92"/>
      <c r="B287" s="92"/>
      <c r="C287" s="92"/>
      <c r="D287" s="92"/>
      <c r="F287" s="92"/>
      <c r="G287" s="92"/>
      <c r="H287" s="92"/>
      <c r="I287" s="92"/>
      <c r="J287" s="92"/>
    </row>
    <row r="288" spans="1:10" ht="11.25" customHeight="1" x14ac:dyDescent="0.25">
      <c r="A288" s="92"/>
      <c r="B288" s="92"/>
      <c r="C288" s="92"/>
      <c r="D288" s="92"/>
      <c r="F288" s="92"/>
      <c r="G288" s="92"/>
      <c r="H288" s="92"/>
      <c r="I288" s="92"/>
      <c r="J288" s="92"/>
    </row>
    <row r="289" spans="1:10" ht="11.25" customHeight="1" x14ac:dyDescent="0.25">
      <c r="A289" s="92"/>
      <c r="B289" s="92"/>
      <c r="C289" s="92"/>
      <c r="D289" s="92"/>
      <c r="F289" s="92"/>
      <c r="G289" s="92"/>
      <c r="H289" s="92"/>
      <c r="I289" s="92"/>
      <c r="J289" s="92"/>
    </row>
    <row r="290" spans="1:10" ht="11.25" customHeight="1" x14ac:dyDescent="0.25">
      <c r="A290" s="92"/>
      <c r="B290" s="92"/>
      <c r="C290" s="92"/>
      <c r="D290" s="92"/>
      <c r="F290" s="92"/>
      <c r="G290" s="92"/>
      <c r="H290" s="92"/>
      <c r="I290" s="92"/>
      <c r="J290" s="92"/>
    </row>
    <row r="291" spans="1:10" ht="11.25" customHeight="1" x14ac:dyDescent="0.25">
      <c r="A291" s="92"/>
      <c r="B291" s="92"/>
      <c r="C291" s="92"/>
      <c r="D291" s="92"/>
      <c r="F291" s="92"/>
      <c r="G291" s="92"/>
      <c r="H291" s="92"/>
      <c r="I291" s="92"/>
      <c r="J291" s="92"/>
    </row>
    <row r="292" spans="1:10" ht="11.25" customHeight="1" x14ac:dyDescent="0.25">
      <c r="A292" s="92"/>
      <c r="B292" s="92"/>
      <c r="C292" s="92"/>
      <c r="D292" s="92"/>
      <c r="F292" s="92"/>
      <c r="G292" s="92"/>
      <c r="H292" s="92"/>
      <c r="I292" s="92"/>
      <c r="J292" s="92"/>
    </row>
    <row r="293" spans="1:10" ht="11.25" customHeight="1" x14ac:dyDescent="0.25">
      <c r="A293" s="92"/>
      <c r="B293" s="92"/>
      <c r="C293" s="92"/>
      <c r="D293" s="92"/>
      <c r="F293" s="92"/>
      <c r="G293" s="92"/>
      <c r="H293" s="92"/>
      <c r="I293" s="92"/>
      <c r="J293" s="92"/>
    </row>
    <row r="294" spans="1:10" ht="11.25" customHeight="1" x14ac:dyDescent="0.25">
      <c r="A294" s="92"/>
      <c r="B294" s="92"/>
      <c r="C294" s="92"/>
      <c r="D294" s="92"/>
      <c r="F294" s="92"/>
      <c r="G294" s="92"/>
      <c r="H294" s="92"/>
      <c r="I294" s="92"/>
      <c r="J294" s="92"/>
    </row>
    <row r="295" spans="1:10" ht="11.25" customHeight="1" x14ac:dyDescent="0.25">
      <c r="A295" s="92"/>
      <c r="B295" s="92"/>
      <c r="C295" s="92"/>
      <c r="D295" s="92"/>
      <c r="F295" s="92"/>
      <c r="G295" s="92"/>
      <c r="H295" s="92"/>
      <c r="I295" s="92"/>
      <c r="J295" s="92"/>
    </row>
    <row r="296" spans="1:10" ht="11.25" customHeight="1" x14ac:dyDescent="0.25">
      <c r="A296" s="92"/>
      <c r="B296" s="92"/>
      <c r="C296" s="92"/>
      <c r="D296" s="92"/>
      <c r="F296" s="92"/>
      <c r="G296" s="92"/>
      <c r="H296" s="92"/>
      <c r="I296" s="92"/>
      <c r="J296" s="92"/>
    </row>
    <row r="297" spans="1:10" ht="11.25" customHeight="1" x14ac:dyDescent="0.25">
      <c r="A297" s="92"/>
      <c r="B297" s="92"/>
      <c r="C297" s="92"/>
      <c r="D297" s="92"/>
      <c r="F297" s="92"/>
      <c r="G297" s="92"/>
      <c r="H297" s="92"/>
      <c r="I297" s="92"/>
      <c r="J297" s="92"/>
    </row>
    <row r="298" spans="1:10" ht="11.25" customHeight="1" x14ac:dyDescent="0.25">
      <c r="A298" s="92"/>
      <c r="B298" s="92"/>
      <c r="C298" s="92"/>
      <c r="D298" s="92"/>
      <c r="F298" s="92"/>
      <c r="G298" s="92"/>
      <c r="H298" s="92"/>
      <c r="I298" s="92"/>
      <c r="J298" s="92"/>
    </row>
    <row r="299" spans="1:10" ht="11.25" customHeight="1" x14ac:dyDescent="0.25">
      <c r="A299" s="92"/>
      <c r="B299" s="92"/>
      <c r="C299" s="92"/>
      <c r="D299" s="92"/>
      <c r="F299" s="92"/>
      <c r="G299" s="92"/>
      <c r="H299" s="92"/>
      <c r="I299" s="92"/>
      <c r="J299" s="92"/>
    </row>
    <row r="300" spans="1:10" ht="11.25" customHeight="1" x14ac:dyDescent="0.25">
      <c r="A300" s="92"/>
      <c r="B300" s="92"/>
      <c r="C300" s="92"/>
      <c r="D300" s="92"/>
      <c r="F300" s="92"/>
      <c r="G300" s="92"/>
      <c r="H300" s="92"/>
      <c r="I300" s="92"/>
      <c r="J300" s="92"/>
    </row>
    <row r="301" spans="1:10" ht="11.25" customHeight="1" x14ac:dyDescent="0.25">
      <c r="A301" s="92"/>
      <c r="B301" s="92"/>
      <c r="C301" s="92"/>
      <c r="D301" s="92"/>
      <c r="F301" s="92"/>
      <c r="G301" s="92"/>
      <c r="H301" s="92"/>
      <c r="I301" s="92"/>
      <c r="J301" s="92"/>
    </row>
    <row r="302" spans="1:10" ht="11.25" customHeight="1" x14ac:dyDescent="0.25">
      <c r="A302" s="92"/>
      <c r="B302" s="92"/>
      <c r="C302" s="92"/>
      <c r="D302" s="92"/>
      <c r="F302" s="92"/>
      <c r="G302" s="92"/>
      <c r="H302" s="92"/>
      <c r="I302" s="92"/>
      <c r="J302" s="92"/>
    </row>
    <row r="303" spans="1:10" ht="11.25" customHeight="1" x14ac:dyDescent="0.25">
      <c r="A303" s="92"/>
      <c r="B303" s="92"/>
      <c r="C303" s="92"/>
      <c r="D303" s="92"/>
      <c r="F303" s="92"/>
      <c r="G303" s="92"/>
      <c r="H303" s="92"/>
      <c r="I303" s="92"/>
      <c r="J303" s="92"/>
    </row>
    <row r="304" spans="1:10" ht="11.25" customHeight="1" x14ac:dyDescent="0.25">
      <c r="A304" s="92"/>
      <c r="B304" s="92"/>
      <c r="C304" s="92"/>
      <c r="D304" s="92"/>
      <c r="F304" s="92"/>
      <c r="G304" s="92"/>
      <c r="H304" s="92"/>
      <c r="I304" s="92"/>
      <c r="J304" s="92"/>
    </row>
    <row r="305" spans="1:10" ht="11.25" customHeight="1" x14ac:dyDescent="0.25">
      <c r="A305" s="92"/>
      <c r="B305" s="92"/>
      <c r="C305" s="92"/>
      <c r="D305" s="92"/>
      <c r="F305" s="92"/>
      <c r="G305" s="92"/>
      <c r="H305" s="92"/>
      <c r="I305" s="92"/>
      <c r="J305" s="92"/>
    </row>
    <row r="306" spans="1:10" ht="11.25" customHeight="1" x14ac:dyDescent="0.25">
      <c r="A306" s="92"/>
      <c r="B306" s="92"/>
      <c r="C306" s="92"/>
      <c r="D306" s="92"/>
      <c r="F306" s="92"/>
      <c r="G306" s="92"/>
      <c r="H306" s="92"/>
      <c r="I306" s="92"/>
      <c r="J306" s="92"/>
    </row>
    <row r="307" spans="1:10" ht="11.25" customHeight="1" x14ac:dyDescent="0.25">
      <c r="A307" s="92"/>
      <c r="B307" s="92"/>
      <c r="C307" s="92"/>
      <c r="D307" s="92"/>
      <c r="F307" s="92"/>
      <c r="G307" s="92"/>
      <c r="H307" s="92"/>
      <c r="I307" s="92"/>
      <c r="J307" s="92"/>
    </row>
    <row r="308" spans="1:10" ht="11.25" customHeight="1" x14ac:dyDescent="0.25">
      <c r="A308" s="92"/>
      <c r="B308" s="92"/>
      <c r="C308" s="92"/>
      <c r="D308" s="92"/>
      <c r="F308" s="92"/>
      <c r="G308" s="92"/>
      <c r="H308" s="92"/>
      <c r="I308" s="92"/>
      <c r="J308" s="92"/>
    </row>
    <row r="309" spans="1:10" ht="11.25" customHeight="1" x14ac:dyDescent="0.25">
      <c r="A309" s="92"/>
      <c r="B309" s="92"/>
      <c r="C309" s="92"/>
      <c r="D309" s="92"/>
      <c r="F309" s="92"/>
      <c r="G309" s="92"/>
      <c r="H309" s="92"/>
      <c r="I309" s="92"/>
      <c r="J309" s="92"/>
    </row>
    <row r="310" spans="1:10" ht="11.25" customHeight="1" x14ac:dyDescent="0.25">
      <c r="A310" s="92"/>
      <c r="B310" s="92"/>
      <c r="C310" s="92"/>
      <c r="D310" s="92"/>
      <c r="F310" s="92"/>
      <c r="G310" s="92"/>
      <c r="H310" s="92"/>
      <c r="I310" s="92"/>
      <c r="J310" s="92"/>
    </row>
    <row r="311" spans="1:10" ht="11.25" customHeight="1" x14ac:dyDescent="0.25">
      <c r="A311" s="92"/>
      <c r="B311" s="92"/>
      <c r="C311" s="92"/>
      <c r="D311" s="92"/>
      <c r="F311" s="92"/>
      <c r="G311" s="92"/>
      <c r="H311" s="92"/>
      <c r="I311" s="92"/>
      <c r="J311" s="92"/>
    </row>
    <row r="312" spans="1:10" ht="11.25" customHeight="1" x14ac:dyDescent="0.25">
      <c r="A312" s="92"/>
      <c r="B312" s="92"/>
      <c r="C312" s="92"/>
      <c r="D312" s="92"/>
      <c r="F312" s="92"/>
      <c r="G312" s="92"/>
      <c r="H312" s="92"/>
      <c r="I312" s="92"/>
      <c r="J312" s="92"/>
    </row>
    <row r="313" spans="1:10" ht="11.25" customHeight="1" x14ac:dyDescent="0.25">
      <c r="A313" s="92"/>
      <c r="B313" s="92"/>
      <c r="C313" s="92"/>
      <c r="D313" s="92"/>
      <c r="F313" s="92"/>
      <c r="G313" s="92"/>
      <c r="H313" s="92"/>
      <c r="I313" s="92"/>
      <c r="J313" s="92"/>
    </row>
    <row r="314" spans="1:10" ht="11.25" customHeight="1" x14ac:dyDescent="0.25">
      <c r="A314" s="92"/>
      <c r="B314" s="92"/>
      <c r="C314" s="92"/>
      <c r="D314" s="92"/>
      <c r="F314" s="92"/>
      <c r="G314" s="92"/>
      <c r="H314" s="92"/>
      <c r="I314" s="92"/>
      <c r="J314" s="92"/>
    </row>
    <row r="315" spans="1:10" ht="11.25" customHeight="1" x14ac:dyDescent="0.25">
      <c r="A315" s="92"/>
      <c r="B315" s="92"/>
      <c r="C315" s="92"/>
      <c r="D315" s="92"/>
      <c r="F315" s="92"/>
      <c r="G315" s="92"/>
      <c r="H315" s="92"/>
      <c r="I315" s="92"/>
      <c r="J315" s="92"/>
    </row>
    <row r="316" spans="1:10" ht="11.25" customHeight="1" x14ac:dyDescent="0.25">
      <c r="A316" s="92"/>
      <c r="B316" s="92"/>
      <c r="C316" s="92"/>
      <c r="D316" s="92"/>
      <c r="F316" s="92"/>
      <c r="G316" s="92"/>
      <c r="H316" s="92"/>
      <c r="I316" s="92"/>
      <c r="J316" s="92"/>
    </row>
    <row r="317" spans="1:10" ht="11.25" customHeight="1" x14ac:dyDescent="0.25">
      <c r="A317" s="92"/>
      <c r="B317" s="92"/>
      <c r="C317" s="92"/>
      <c r="D317" s="92"/>
      <c r="F317" s="92"/>
      <c r="G317" s="92"/>
      <c r="H317" s="92"/>
      <c r="I317" s="92"/>
      <c r="J317" s="92"/>
    </row>
    <row r="318" spans="1:10" ht="11.25" customHeight="1" x14ac:dyDescent="0.25">
      <c r="A318" s="92"/>
      <c r="B318" s="92"/>
      <c r="C318" s="92"/>
      <c r="D318" s="92"/>
      <c r="F318" s="92"/>
      <c r="G318" s="92"/>
      <c r="H318" s="92"/>
      <c r="I318" s="92"/>
      <c r="J318" s="92"/>
    </row>
    <row r="319" spans="1:10" ht="11.25" customHeight="1" x14ac:dyDescent="0.25">
      <c r="A319" s="92"/>
      <c r="B319" s="92"/>
      <c r="C319" s="92"/>
      <c r="D319" s="92"/>
      <c r="F319" s="92"/>
      <c r="G319" s="92"/>
      <c r="H319" s="92"/>
      <c r="I319" s="92"/>
      <c r="J319" s="92"/>
    </row>
    <row r="320" spans="1:10" ht="11.25" customHeight="1" x14ac:dyDescent="0.25">
      <c r="A320" s="92"/>
      <c r="B320" s="92"/>
      <c r="C320" s="92"/>
      <c r="D320" s="92"/>
      <c r="F320" s="92"/>
      <c r="G320" s="92"/>
      <c r="H320" s="92"/>
      <c r="I320" s="92"/>
      <c r="J320" s="92"/>
    </row>
    <row r="321" spans="1:10" ht="11.25" customHeight="1" x14ac:dyDescent="0.25">
      <c r="A321" s="92"/>
      <c r="B321" s="92"/>
      <c r="C321" s="92"/>
      <c r="D321" s="92"/>
      <c r="F321" s="92"/>
      <c r="G321" s="92"/>
      <c r="H321" s="92"/>
      <c r="I321" s="92"/>
      <c r="J321" s="92"/>
    </row>
    <row r="322" spans="1:10" ht="11.25" customHeight="1" x14ac:dyDescent="0.25">
      <c r="A322" s="92"/>
      <c r="B322" s="92"/>
      <c r="C322" s="92"/>
      <c r="D322" s="92"/>
      <c r="F322" s="92"/>
      <c r="G322" s="92"/>
      <c r="H322" s="92"/>
      <c r="I322" s="92"/>
      <c r="J322" s="92"/>
    </row>
    <row r="323" spans="1:10" ht="11.25" customHeight="1" x14ac:dyDescent="0.25">
      <c r="A323" s="92"/>
      <c r="B323" s="92"/>
      <c r="C323" s="92"/>
      <c r="D323" s="92"/>
      <c r="F323" s="92"/>
      <c r="G323" s="92"/>
      <c r="H323" s="92"/>
      <c r="I323" s="92"/>
      <c r="J323" s="92"/>
    </row>
    <row r="324" spans="1:10" ht="11.25" customHeight="1" x14ac:dyDescent="0.25">
      <c r="A324" s="92"/>
      <c r="B324" s="92"/>
      <c r="C324" s="92"/>
      <c r="D324" s="92"/>
      <c r="F324" s="92"/>
      <c r="G324" s="92"/>
      <c r="H324" s="92"/>
      <c r="I324" s="92"/>
      <c r="J324" s="92"/>
    </row>
    <row r="325" spans="1:10" ht="11.25" customHeight="1" x14ac:dyDescent="0.25">
      <c r="A325" s="92"/>
      <c r="B325" s="92"/>
      <c r="C325" s="92"/>
      <c r="D325" s="92"/>
      <c r="F325" s="92"/>
      <c r="G325" s="92"/>
      <c r="H325" s="92"/>
      <c r="I325" s="92"/>
      <c r="J325" s="92"/>
    </row>
    <row r="326" spans="1:10" ht="11.25" customHeight="1" x14ac:dyDescent="0.25">
      <c r="A326" s="92"/>
      <c r="B326" s="92"/>
      <c r="C326" s="92"/>
      <c r="D326" s="92"/>
      <c r="F326" s="92"/>
      <c r="G326" s="92"/>
      <c r="H326" s="92"/>
      <c r="I326" s="92"/>
      <c r="J326" s="92"/>
    </row>
    <row r="327" spans="1:10" ht="11.25" customHeight="1" x14ac:dyDescent="0.25">
      <c r="A327" s="92"/>
      <c r="B327" s="92"/>
      <c r="C327" s="92"/>
      <c r="D327" s="92"/>
      <c r="F327" s="92"/>
      <c r="G327" s="92"/>
      <c r="H327" s="92"/>
      <c r="I327" s="92"/>
      <c r="J327" s="92"/>
    </row>
    <row r="328" spans="1:10" ht="11.25" customHeight="1" x14ac:dyDescent="0.25">
      <c r="A328" s="92"/>
      <c r="B328" s="92"/>
      <c r="C328" s="92"/>
      <c r="D328" s="92"/>
      <c r="F328" s="92"/>
      <c r="G328" s="92"/>
      <c r="H328" s="92"/>
      <c r="I328" s="92"/>
      <c r="J328" s="92"/>
    </row>
    <row r="329" spans="1:10" ht="11.25" customHeight="1" x14ac:dyDescent="0.25">
      <c r="A329" s="92"/>
      <c r="B329" s="92"/>
      <c r="C329" s="92"/>
      <c r="D329" s="92"/>
      <c r="F329" s="92"/>
      <c r="G329" s="92"/>
      <c r="H329" s="92"/>
      <c r="I329" s="92"/>
      <c r="J329" s="92"/>
    </row>
    <row r="330" spans="1:10" ht="11.25" customHeight="1" x14ac:dyDescent="0.25">
      <c r="A330" s="92"/>
      <c r="B330" s="92"/>
      <c r="C330" s="92"/>
      <c r="D330" s="92"/>
      <c r="F330" s="92"/>
      <c r="G330" s="92"/>
      <c r="H330" s="92"/>
      <c r="I330" s="92"/>
      <c r="J330" s="92"/>
    </row>
    <row r="331" spans="1:10" ht="11.25" customHeight="1" x14ac:dyDescent="0.25">
      <c r="A331" s="92"/>
      <c r="B331" s="92"/>
      <c r="C331" s="92"/>
      <c r="D331" s="92"/>
      <c r="F331" s="92"/>
      <c r="G331" s="92"/>
      <c r="H331" s="92"/>
      <c r="I331" s="92"/>
      <c r="J331" s="92"/>
    </row>
    <row r="332" spans="1:10" ht="11.25" customHeight="1" x14ac:dyDescent="0.25">
      <c r="A332" s="92"/>
      <c r="B332" s="92"/>
      <c r="C332" s="92"/>
      <c r="D332" s="92"/>
      <c r="F332" s="92"/>
      <c r="G332" s="92"/>
      <c r="H332" s="92"/>
      <c r="I332" s="92"/>
      <c r="J332" s="92"/>
    </row>
    <row r="333" spans="1:10" ht="11.25" customHeight="1" x14ac:dyDescent="0.25">
      <c r="A333" s="92"/>
      <c r="B333" s="92"/>
      <c r="C333" s="92"/>
      <c r="D333" s="92"/>
      <c r="F333" s="92"/>
      <c r="G333" s="92"/>
      <c r="H333" s="92"/>
      <c r="I333" s="92"/>
      <c r="J333" s="92"/>
    </row>
    <row r="334" spans="1:10" ht="11.25" customHeight="1" x14ac:dyDescent="0.25">
      <c r="A334" s="92"/>
      <c r="B334" s="92"/>
      <c r="C334" s="92"/>
      <c r="D334" s="92"/>
      <c r="F334" s="92"/>
      <c r="G334" s="92"/>
      <c r="H334" s="92"/>
      <c r="I334" s="92"/>
      <c r="J334" s="92"/>
    </row>
    <row r="335" spans="1:10" ht="11.25" customHeight="1" x14ac:dyDescent="0.25">
      <c r="A335" s="92"/>
      <c r="B335" s="92"/>
      <c r="C335" s="92"/>
      <c r="D335" s="92"/>
      <c r="F335" s="92"/>
      <c r="G335" s="92"/>
      <c r="H335" s="92"/>
      <c r="I335" s="92"/>
      <c r="J335" s="92"/>
    </row>
    <row r="336" spans="1:10" ht="11.25" customHeight="1" x14ac:dyDescent="0.25">
      <c r="A336" s="92"/>
      <c r="B336" s="92"/>
      <c r="C336" s="92"/>
      <c r="D336" s="92"/>
      <c r="F336" s="92"/>
      <c r="G336" s="92"/>
      <c r="H336" s="92"/>
      <c r="I336" s="92"/>
      <c r="J336" s="92"/>
    </row>
    <row r="337" spans="1:10" ht="11.25" customHeight="1" x14ac:dyDescent="0.25">
      <c r="A337" s="92"/>
      <c r="B337" s="92"/>
      <c r="C337" s="92"/>
      <c r="D337" s="92"/>
      <c r="F337" s="92"/>
      <c r="G337" s="92"/>
      <c r="H337" s="92"/>
      <c r="I337" s="92"/>
      <c r="J337" s="92"/>
    </row>
    <row r="338" spans="1:10" ht="11.25" customHeight="1" x14ac:dyDescent="0.25">
      <c r="A338" s="92"/>
      <c r="B338" s="92"/>
      <c r="C338" s="92"/>
      <c r="D338" s="92"/>
      <c r="F338" s="92"/>
      <c r="G338" s="92"/>
      <c r="H338" s="92"/>
      <c r="I338" s="92"/>
      <c r="J338" s="92"/>
    </row>
    <row r="339" spans="1:10" ht="11.25" customHeight="1" x14ac:dyDescent="0.25">
      <c r="A339" s="92"/>
      <c r="B339" s="92"/>
      <c r="C339" s="92"/>
      <c r="D339" s="92"/>
      <c r="F339" s="92"/>
      <c r="G339" s="92"/>
      <c r="H339" s="92"/>
      <c r="I339" s="92"/>
      <c r="J339" s="92"/>
    </row>
    <row r="340" spans="1:10" ht="11.25" customHeight="1" x14ac:dyDescent="0.25">
      <c r="A340" s="92"/>
      <c r="B340" s="92"/>
      <c r="C340" s="92"/>
      <c r="D340" s="92"/>
      <c r="F340" s="92"/>
      <c r="G340" s="92"/>
      <c r="H340" s="92"/>
      <c r="I340" s="92"/>
      <c r="J340" s="92"/>
    </row>
    <row r="341" spans="1:10" ht="11.25" customHeight="1" x14ac:dyDescent="0.25">
      <c r="A341" s="92"/>
      <c r="B341" s="92"/>
      <c r="C341" s="92"/>
      <c r="D341" s="92"/>
      <c r="F341" s="92"/>
      <c r="G341" s="92"/>
      <c r="H341" s="92"/>
      <c r="I341" s="92"/>
      <c r="J341" s="92"/>
    </row>
    <row r="342" spans="1:10" ht="11.25" customHeight="1" x14ac:dyDescent="0.25">
      <c r="A342" s="92"/>
      <c r="B342" s="92"/>
      <c r="C342" s="92"/>
      <c r="D342" s="92"/>
      <c r="F342" s="92"/>
      <c r="G342" s="92"/>
      <c r="H342" s="92"/>
      <c r="I342" s="92"/>
      <c r="J342" s="92"/>
    </row>
    <row r="343" spans="1:10" ht="11.25" customHeight="1" x14ac:dyDescent="0.25">
      <c r="A343" s="92"/>
      <c r="B343" s="92"/>
      <c r="C343" s="92"/>
      <c r="D343" s="92"/>
      <c r="F343" s="92"/>
      <c r="G343" s="92"/>
      <c r="H343" s="92"/>
      <c r="I343" s="92"/>
      <c r="J343" s="92"/>
    </row>
    <row r="344" spans="1:10" ht="11.25" customHeight="1" x14ac:dyDescent="0.25">
      <c r="A344" s="92"/>
      <c r="B344" s="92"/>
      <c r="C344" s="92"/>
      <c r="D344" s="92"/>
      <c r="F344" s="92"/>
      <c r="G344" s="92"/>
      <c r="H344" s="92"/>
      <c r="I344" s="92"/>
      <c r="J344" s="92"/>
    </row>
    <row r="345" spans="1:10" ht="11.25" customHeight="1" x14ac:dyDescent="0.25">
      <c r="A345" s="92"/>
      <c r="B345" s="92"/>
      <c r="C345" s="92"/>
      <c r="D345" s="92"/>
      <c r="F345" s="92"/>
      <c r="G345" s="92"/>
      <c r="H345" s="92"/>
      <c r="I345" s="92"/>
      <c r="J345" s="92"/>
    </row>
    <row r="346" spans="1:10" ht="11.25" customHeight="1" x14ac:dyDescent="0.25">
      <c r="A346" s="92"/>
      <c r="B346" s="92"/>
      <c r="C346" s="92"/>
      <c r="D346" s="92"/>
      <c r="F346" s="92"/>
      <c r="G346" s="92"/>
      <c r="H346" s="92"/>
      <c r="I346" s="92"/>
      <c r="J346" s="92"/>
    </row>
    <row r="347" spans="1:10" ht="11.25" customHeight="1" x14ac:dyDescent="0.25">
      <c r="A347" s="92"/>
      <c r="B347" s="92"/>
      <c r="C347" s="92"/>
      <c r="D347" s="92"/>
      <c r="F347" s="92"/>
      <c r="G347" s="92"/>
      <c r="H347" s="92"/>
      <c r="I347" s="92"/>
      <c r="J347" s="92"/>
    </row>
    <row r="348" spans="1:10" ht="11.25" customHeight="1" x14ac:dyDescent="0.25">
      <c r="A348" s="92"/>
      <c r="B348" s="92"/>
      <c r="C348" s="92"/>
      <c r="D348" s="92"/>
      <c r="F348" s="92"/>
      <c r="G348" s="92"/>
      <c r="H348" s="92"/>
      <c r="I348" s="92"/>
      <c r="J348" s="92"/>
    </row>
    <row r="349" spans="1:10" ht="11.25" customHeight="1" x14ac:dyDescent="0.25">
      <c r="A349" s="92"/>
      <c r="B349" s="92"/>
      <c r="C349" s="92"/>
      <c r="D349" s="92"/>
      <c r="F349" s="92"/>
      <c r="G349" s="92"/>
      <c r="H349" s="92"/>
      <c r="I349" s="92"/>
      <c r="J349" s="92"/>
    </row>
    <row r="350" spans="1:10" ht="11.25" customHeight="1" x14ac:dyDescent="0.25">
      <c r="A350" s="92"/>
      <c r="B350" s="92"/>
      <c r="C350" s="92"/>
      <c r="D350" s="92"/>
      <c r="F350" s="92"/>
      <c r="G350" s="92"/>
      <c r="H350" s="92"/>
      <c r="I350" s="92"/>
      <c r="J350" s="92"/>
    </row>
    <row r="351" spans="1:10" ht="11.25" customHeight="1" x14ac:dyDescent="0.25">
      <c r="A351" s="92"/>
      <c r="B351" s="92"/>
      <c r="C351" s="92"/>
      <c r="D351" s="92"/>
      <c r="F351" s="92"/>
      <c r="G351" s="92"/>
      <c r="H351" s="92"/>
      <c r="I351" s="92"/>
      <c r="J351" s="92"/>
    </row>
    <row r="352" spans="1:10" ht="11.25" customHeight="1" x14ac:dyDescent="0.25">
      <c r="A352" s="92"/>
      <c r="B352" s="92"/>
      <c r="C352" s="92"/>
      <c r="D352" s="92"/>
      <c r="F352" s="92"/>
      <c r="G352" s="92"/>
      <c r="H352" s="92"/>
      <c r="I352" s="92"/>
      <c r="J352" s="92"/>
    </row>
    <row r="353" spans="1:10" ht="11.25" customHeight="1" x14ac:dyDescent="0.25">
      <c r="A353" s="92"/>
      <c r="B353" s="92"/>
      <c r="C353" s="92"/>
      <c r="D353" s="92"/>
      <c r="F353" s="92"/>
      <c r="G353" s="92"/>
      <c r="H353" s="92"/>
      <c r="I353" s="92"/>
      <c r="J353" s="92"/>
    </row>
    <row r="354" spans="1:10" ht="11.25" customHeight="1" x14ac:dyDescent="0.25">
      <c r="A354" s="92"/>
      <c r="B354" s="92"/>
      <c r="C354" s="92"/>
      <c r="D354" s="92"/>
      <c r="F354" s="92"/>
      <c r="G354" s="92"/>
      <c r="H354" s="92"/>
      <c r="I354" s="92"/>
      <c r="J354" s="92"/>
    </row>
    <row r="355" spans="1:10" ht="11.25" customHeight="1" x14ac:dyDescent="0.25">
      <c r="A355" s="92"/>
      <c r="B355" s="92"/>
      <c r="C355" s="92"/>
      <c r="D355" s="92"/>
      <c r="F355" s="92"/>
      <c r="G355" s="92"/>
      <c r="H355" s="92"/>
      <c r="I355" s="92"/>
      <c r="J355" s="92"/>
    </row>
    <row r="356" spans="1:10" ht="11.25" customHeight="1" x14ac:dyDescent="0.25">
      <c r="A356" s="92"/>
      <c r="B356" s="92"/>
      <c r="C356" s="92"/>
      <c r="D356" s="92"/>
      <c r="F356" s="92"/>
      <c r="G356" s="92"/>
      <c r="H356" s="92"/>
      <c r="I356" s="92"/>
      <c r="J356" s="92"/>
    </row>
    <row r="357" spans="1:10" ht="11.25" customHeight="1" x14ac:dyDescent="0.25">
      <c r="A357" s="92"/>
      <c r="B357" s="92"/>
      <c r="C357" s="92"/>
      <c r="D357" s="92"/>
      <c r="F357" s="92"/>
      <c r="G357" s="92"/>
      <c r="H357" s="92"/>
      <c r="I357" s="92"/>
      <c r="J357" s="92"/>
    </row>
    <row r="358" spans="1:10" ht="11.25" customHeight="1" x14ac:dyDescent="0.25">
      <c r="A358" s="92"/>
      <c r="B358" s="92"/>
      <c r="C358" s="92"/>
      <c r="D358" s="92"/>
      <c r="F358" s="92"/>
      <c r="G358" s="92"/>
      <c r="H358" s="92"/>
      <c r="I358" s="92"/>
      <c r="J358" s="92"/>
    </row>
    <row r="359" spans="1:10" ht="11.25" customHeight="1" x14ac:dyDescent="0.25">
      <c r="A359" s="92"/>
      <c r="B359" s="92"/>
      <c r="C359" s="92"/>
      <c r="D359" s="92"/>
      <c r="F359" s="92"/>
      <c r="G359" s="92"/>
      <c r="H359" s="92"/>
      <c r="I359" s="92"/>
      <c r="J359" s="92"/>
    </row>
    <row r="360" spans="1:10" ht="11.25" customHeight="1" x14ac:dyDescent="0.25">
      <c r="A360" s="92"/>
      <c r="B360" s="92"/>
      <c r="C360" s="92"/>
      <c r="D360" s="92"/>
      <c r="F360" s="92"/>
      <c r="G360" s="92"/>
      <c r="H360" s="92"/>
      <c r="I360" s="92"/>
      <c r="J360" s="92"/>
    </row>
    <row r="361" spans="1:10" ht="11.25" customHeight="1" x14ac:dyDescent="0.25">
      <c r="A361" s="92"/>
      <c r="B361" s="92"/>
      <c r="C361" s="92"/>
      <c r="D361" s="92"/>
      <c r="F361" s="92"/>
      <c r="G361" s="92"/>
      <c r="H361" s="92"/>
      <c r="I361" s="92"/>
      <c r="J361" s="92"/>
    </row>
    <row r="362" spans="1:10" ht="11.25" customHeight="1" x14ac:dyDescent="0.25">
      <c r="A362" s="92"/>
      <c r="B362" s="92"/>
      <c r="C362" s="92"/>
      <c r="D362" s="92"/>
      <c r="F362" s="92"/>
      <c r="G362" s="92"/>
      <c r="H362" s="92"/>
      <c r="I362" s="92"/>
      <c r="J362" s="92"/>
    </row>
    <row r="363" spans="1:10" ht="11.25" customHeight="1" x14ac:dyDescent="0.25">
      <c r="A363" s="92"/>
      <c r="B363" s="92"/>
      <c r="C363" s="92"/>
      <c r="D363" s="92"/>
      <c r="F363" s="92"/>
      <c r="G363" s="92"/>
      <c r="H363" s="92"/>
      <c r="I363" s="92"/>
      <c r="J363" s="92"/>
    </row>
    <row r="364" spans="1:10" ht="11.25" customHeight="1" x14ac:dyDescent="0.25">
      <c r="A364" s="92"/>
      <c r="B364" s="92"/>
      <c r="C364" s="92"/>
      <c r="D364" s="92"/>
      <c r="F364" s="92"/>
      <c r="G364" s="92"/>
      <c r="H364" s="92"/>
      <c r="I364" s="92"/>
      <c r="J364" s="92"/>
    </row>
    <row r="365" spans="1:10" ht="11.25" customHeight="1" x14ac:dyDescent="0.25">
      <c r="A365" s="92"/>
      <c r="B365" s="92"/>
      <c r="C365" s="92"/>
      <c r="D365" s="92"/>
      <c r="F365" s="92"/>
      <c r="G365" s="92"/>
      <c r="H365" s="92"/>
      <c r="I365" s="92"/>
      <c r="J365" s="92"/>
    </row>
    <row r="366" spans="1:10" ht="11.25" customHeight="1" x14ac:dyDescent="0.25">
      <c r="A366" s="92"/>
      <c r="B366" s="92"/>
      <c r="C366" s="92"/>
      <c r="D366" s="92"/>
      <c r="F366" s="92"/>
      <c r="G366" s="92"/>
      <c r="H366" s="92"/>
      <c r="I366" s="92"/>
      <c r="J366" s="92"/>
    </row>
    <row r="367" spans="1:10" ht="11.25" customHeight="1" x14ac:dyDescent="0.25">
      <c r="A367" s="92"/>
      <c r="B367" s="92"/>
      <c r="C367" s="92"/>
      <c r="D367" s="92"/>
      <c r="F367" s="92"/>
      <c r="G367" s="92"/>
      <c r="H367" s="92"/>
      <c r="I367" s="92"/>
      <c r="J367" s="92"/>
    </row>
    <row r="368" spans="1:10" ht="11.25" customHeight="1" x14ac:dyDescent="0.25">
      <c r="A368" s="92"/>
      <c r="B368" s="92"/>
      <c r="C368" s="92"/>
      <c r="D368" s="92"/>
      <c r="F368" s="92"/>
      <c r="G368" s="92"/>
      <c r="H368" s="92"/>
      <c r="I368" s="92"/>
      <c r="J368" s="92"/>
    </row>
    <row r="369" spans="1:10" ht="11.25" customHeight="1" x14ac:dyDescent="0.25">
      <c r="A369" s="92"/>
      <c r="B369" s="92"/>
      <c r="C369" s="92"/>
      <c r="D369" s="92"/>
      <c r="F369" s="92"/>
      <c r="G369" s="92"/>
      <c r="H369" s="92"/>
      <c r="I369" s="92"/>
      <c r="J369" s="92"/>
    </row>
    <row r="370" spans="1:10" ht="11.25" customHeight="1" x14ac:dyDescent="0.25">
      <c r="A370" s="92"/>
      <c r="B370" s="92"/>
      <c r="C370" s="92"/>
      <c r="D370" s="92"/>
      <c r="F370" s="92"/>
      <c r="G370" s="92"/>
      <c r="H370" s="92"/>
      <c r="I370" s="92"/>
      <c r="J370" s="92"/>
    </row>
    <row r="371" spans="1:10" ht="11.25" customHeight="1" x14ac:dyDescent="0.25">
      <c r="A371" s="92"/>
      <c r="B371" s="92"/>
      <c r="C371" s="92"/>
      <c r="D371" s="92"/>
      <c r="F371" s="92"/>
      <c r="G371" s="92"/>
      <c r="H371" s="92"/>
      <c r="I371" s="92"/>
      <c r="J371" s="92"/>
    </row>
    <row r="372" spans="1:10" ht="11.25" customHeight="1" x14ac:dyDescent="0.25">
      <c r="A372" s="92"/>
      <c r="B372" s="92"/>
      <c r="C372" s="92"/>
      <c r="D372" s="92"/>
      <c r="F372" s="92"/>
      <c r="G372" s="92"/>
      <c r="H372" s="92"/>
      <c r="I372" s="92"/>
      <c r="J372" s="92"/>
    </row>
    <row r="373" spans="1:10" ht="11.25" customHeight="1" x14ac:dyDescent="0.25">
      <c r="A373" s="92"/>
      <c r="B373" s="92"/>
      <c r="C373" s="92"/>
      <c r="D373" s="92"/>
      <c r="F373" s="92"/>
      <c r="G373" s="92"/>
      <c r="H373" s="92"/>
      <c r="I373" s="92"/>
      <c r="J373" s="92"/>
    </row>
    <row r="374" spans="1:10" ht="11.25" customHeight="1" x14ac:dyDescent="0.25">
      <c r="A374" s="92"/>
      <c r="B374" s="92"/>
      <c r="C374" s="92"/>
      <c r="D374" s="92"/>
      <c r="F374" s="92"/>
      <c r="G374" s="92"/>
      <c r="H374" s="92"/>
      <c r="I374" s="92"/>
      <c r="J374" s="92"/>
    </row>
    <row r="375" spans="1:10" ht="11.25" customHeight="1" x14ac:dyDescent="0.25">
      <c r="A375" s="92"/>
      <c r="B375" s="92"/>
      <c r="C375" s="92"/>
      <c r="D375" s="92"/>
      <c r="F375" s="92"/>
      <c r="G375" s="92"/>
      <c r="H375" s="92"/>
      <c r="I375" s="92"/>
      <c r="J375" s="92"/>
    </row>
    <row r="376" spans="1:10" ht="11.25" customHeight="1" x14ac:dyDescent="0.25">
      <c r="A376" s="92"/>
      <c r="B376" s="92"/>
      <c r="C376" s="92"/>
      <c r="D376" s="92"/>
      <c r="F376" s="92"/>
      <c r="G376" s="92"/>
      <c r="H376" s="92"/>
      <c r="I376" s="92"/>
      <c r="J376" s="92"/>
    </row>
    <row r="377" spans="1:10" ht="11.25" customHeight="1" x14ac:dyDescent="0.25">
      <c r="A377" s="92"/>
      <c r="B377" s="92"/>
      <c r="C377" s="92"/>
      <c r="D377" s="92"/>
      <c r="F377" s="92"/>
      <c r="G377" s="92"/>
      <c r="H377" s="92"/>
      <c r="I377" s="92"/>
      <c r="J377" s="92"/>
    </row>
    <row r="378" spans="1:10" ht="11.25" customHeight="1" x14ac:dyDescent="0.25">
      <c r="A378" s="92"/>
      <c r="B378" s="92"/>
      <c r="C378" s="92"/>
      <c r="D378" s="92"/>
      <c r="F378" s="92"/>
      <c r="G378" s="92"/>
      <c r="H378" s="92"/>
      <c r="I378" s="92"/>
      <c r="J378" s="92"/>
    </row>
    <row r="379" spans="1:10" ht="11.25" customHeight="1" x14ac:dyDescent="0.25">
      <c r="A379" s="92"/>
      <c r="B379" s="92"/>
      <c r="C379" s="92"/>
      <c r="D379" s="92"/>
      <c r="F379" s="92"/>
      <c r="G379" s="92"/>
      <c r="H379" s="92"/>
      <c r="I379" s="92"/>
      <c r="J379" s="92"/>
    </row>
    <row r="380" spans="1:10" ht="11.25" customHeight="1" x14ac:dyDescent="0.25">
      <c r="A380" s="92"/>
      <c r="B380" s="92"/>
      <c r="C380" s="92"/>
      <c r="D380" s="92"/>
      <c r="F380" s="92"/>
      <c r="G380" s="92"/>
      <c r="H380" s="92"/>
      <c r="I380" s="92"/>
      <c r="J380" s="92"/>
    </row>
    <row r="381" spans="1:10" ht="11.25" customHeight="1" x14ac:dyDescent="0.25">
      <c r="A381" s="92"/>
      <c r="B381" s="92"/>
      <c r="C381" s="92"/>
      <c r="D381" s="92"/>
      <c r="F381" s="92"/>
      <c r="G381" s="92"/>
      <c r="H381" s="92"/>
      <c r="I381" s="92"/>
      <c r="J381" s="92"/>
    </row>
    <row r="382" spans="1:10" ht="11.25" customHeight="1" x14ac:dyDescent="0.25">
      <c r="A382" s="92"/>
      <c r="B382" s="92"/>
      <c r="C382" s="92"/>
      <c r="D382" s="92"/>
      <c r="F382" s="92"/>
      <c r="G382" s="92"/>
      <c r="H382" s="92"/>
      <c r="I382" s="92"/>
      <c r="J382" s="92"/>
    </row>
    <row r="383" spans="1:10" ht="11.25" customHeight="1" x14ac:dyDescent="0.25">
      <c r="A383" s="92"/>
      <c r="B383" s="92"/>
      <c r="C383" s="92"/>
      <c r="D383" s="92"/>
      <c r="F383" s="92"/>
      <c r="G383" s="92"/>
      <c r="H383" s="92"/>
      <c r="I383" s="92"/>
      <c r="J383" s="92"/>
    </row>
    <row r="384" spans="1:10" ht="11.25" customHeight="1" x14ac:dyDescent="0.25">
      <c r="A384" s="92"/>
      <c r="B384" s="92"/>
      <c r="C384" s="92"/>
      <c r="D384" s="92"/>
      <c r="F384" s="92"/>
      <c r="G384" s="92"/>
      <c r="H384" s="92"/>
      <c r="I384" s="92"/>
      <c r="J384" s="92"/>
    </row>
    <row r="385" spans="1:10" ht="11.25" customHeight="1" x14ac:dyDescent="0.25">
      <c r="A385" s="92"/>
      <c r="B385" s="92"/>
      <c r="C385" s="92"/>
      <c r="D385" s="92"/>
      <c r="F385" s="92"/>
      <c r="G385" s="92"/>
      <c r="H385" s="92"/>
      <c r="I385" s="92"/>
      <c r="J385" s="92"/>
    </row>
    <row r="386" spans="1:10" ht="11.25" customHeight="1" x14ac:dyDescent="0.25">
      <c r="A386" s="92"/>
      <c r="B386" s="92"/>
      <c r="C386" s="92"/>
      <c r="D386" s="92"/>
      <c r="F386" s="92"/>
      <c r="G386" s="92"/>
      <c r="H386" s="92"/>
      <c r="I386" s="92"/>
      <c r="J386" s="92"/>
    </row>
    <row r="387" spans="1:10" ht="11.25" customHeight="1" x14ac:dyDescent="0.25">
      <c r="A387" s="92"/>
      <c r="B387" s="92"/>
      <c r="C387" s="92"/>
      <c r="D387" s="92"/>
      <c r="F387" s="92"/>
      <c r="G387" s="92"/>
      <c r="H387" s="92"/>
      <c r="I387" s="92"/>
      <c r="J387" s="92"/>
    </row>
    <row r="388" spans="1:10" ht="11.25" customHeight="1" x14ac:dyDescent="0.25">
      <c r="A388" s="92"/>
      <c r="B388" s="92"/>
      <c r="C388" s="92"/>
      <c r="D388" s="92"/>
      <c r="F388" s="92"/>
      <c r="G388" s="92"/>
      <c r="H388" s="92"/>
      <c r="I388" s="92"/>
      <c r="J388" s="92"/>
    </row>
    <row r="389" spans="1:10" ht="11.25" customHeight="1" x14ac:dyDescent="0.25">
      <c r="A389" s="92"/>
      <c r="B389" s="92"/>
      <c r="C389" s="92"/>
      <c r="D389" s="92"/>
      <c r="F389" s="92"/>
      <c r="G389" s="92"/>
      <c r="H389" s="92"/>
      <c r="I389" s="92"/>
      <c r="J389" s="92"/>
    </row>
    <row r="390" spans="1:10" ht="11.25" customHeight="1" x14ac:dyDescent="0.25">
      <c r="A390" s="92"/>
      <c r="B390" s="92"/>
      <c r="C390" s="92"/>
      <c r="D390" s="92"/>
      <c r="F390" s="92"/>
      <c r="G390" s="92"/>
      <c r="H390" s="92"/>
      <c r="I390" s="92"/>
      <c r="J390" s="92"/>
    </row>
    <row r="391" spans="1:10" ht="11.25" customHeight="1" x14ac:dyDescent="0.25">
      <c r="A391" s="92"/>
      <c r="B391" s="92"/>
      <c r="C391" s="92"/>
      <c r="D391" s="92"/>
      <c r="F391" s="92"/>
      <c r="G391" s="92"/>
      <c r="H391" s="92"/>
      <c r="I391" s="92"/>
      <c r="J391" s="92"/>
    </row>
    <row r="392" spans="1:10" ht="11.25" customHeight="1" x14ac:dyDescent="0.25">
      <c r="A392" s="92"/>
      <c r="B392" s="92"/>
      <c r="C392" s="92"/>
      <c r="D392" s="92"/>
      <c r="F392" s="92"/>
      <c r="G392" s="92"/>
      <c r="H392" s="92"/>
      <c r="I392" s="92"/>
      <c r="J392" s="92"/>
    </row>
    <row r="393" spans="1:10" ht="11.25" customHeight="1" x14ac:dyDescent="0.25">
      <c r="A393" s="92"/>
      <c r="B393" s="92"/>
      <c r="C393" s="92"/>
      <c r="D393" s="92"/>
      <c r="F393" s="92"/>
      <c r="G393" s="92"/>
      <c r="H393" s="92"/>
      <c r="I393" s="92"/>
      <c r="J393" s="92"/>
    </row>
    <row r="394" spans="1:10" ht="11.25" customHeight="1" x14ac:dyDescent="0.25">
      <c r="A394" s="92"/>
      <c r="B394" s="92"/>
      <c r="C394" s="92"/>
      <c r="D394" s="92"/>
      <c r="F394" s="92"/>
      <c r="G394" s="92"/>
      <c r="H394" s="92"/>
      <c r="I394" s="92"/>
      <c r="J394" s="92"/>
    </row>
    <row r="395" spans="1:10" ht="11.25" customHeight="1" x14ac:dyDescent="0.25">
      <c r="A395" s="92"/>
      <c r="B395" s="92"/>
      <c r="C395" s="92"/>
      <c r="D395" s="92"/>
      <c r="F395" s="92"/>
      <c r="G395" s="92"/>
      <c r="H395" s="92"/>
      <c r="I395" s="92"/>
      <c r="J395" s="92"/>
    </row>
    <row r="396" spans="1:10" ht="11.25" customHeight="1" x14ac:dyDescent="0.25">
      <c r="A396" s="92"/>
      <c r="B396" s="92"/>
      <c r="C396" s="92"/>
      <c r="D396" s="92"/>
      <c r="F396" s="92"/>
      <c r="G396" s="92"/>
      <c r="H396" s="92"/>
      <c r="I396" s="92"/>
      <c r="J396" s="92"/>
    </row>
    <row r="397" spans="1:10" ht="11.25" customHeight="1" x14ac:dyDescent="0.25">
      <c r="A397" s="92"/>
      <c r="B397" s="92"/>
      <c r="C397" s="92"/>
      <c r="D397" s="92"/>
      <c r="F397" s="92"/>
      <c r="G397" s="92"/>
      <c r="H397" s="92"/>
      <c r="I397" s="92"/>
      <c r="J397" s="92"/>
    </row>
    <row r="398" spans="1:10" ht="11.25" customHeight="1" x14ac:dyDescent="0.25">
      <c r="A398" s="92"/>
      <c r="B398" s="92"/>
      <c r="C398" s="92"/>
      <c r="D398" s="92"/>
      <c r="F398" s="92"/>
      <c r="G398" s="92"/>
      <c r="H398" s="92"/>
      <c r="I398" s="92"/>
      <c r="J398" s="92"/>
    </row>
    <row r="399" spans="1:10" ht="11.25" customHeight="1" x14ac:dyDescent="0.25">
      <c r="A399" s="92"/>
      <c r="B399" s="92"/>
      <c r="C399" s="92"/>
      <c r="D399" s="92"/>
      <c r="F399" s="92"/>
      <c r="G399" s="92"/>
      <c r="H399" s="92"/>
      <c r="I399" s="92"/>
      <c r="J399" s="92"/>
    </row>
    <row r="400" spans="1:10" ht="11.25" customHeight="1" x14ac:dyDescent="0.25">
      <c r="A400" s="92"/>
      <c r="B400" s="92"/>
      <c r="C400" s="92"/>
      <c r="D400" s="92"/>
      <c r="F400" s="92"/>
      <c r="G400" s="92"/>
      <c r="H400" s="92"/>
      <c r="I400" s="92"/>
      <c r="J400" s="92"/>
    </row>
    <row r="401" spans="1:10" ht="11.25" customHeight="1" x14ac:dyDescent="0.25">
      <c r="A401" s="92"/>
      <c r="B401" s="92"/>
      <c r="C401" s="92"/>
      <c r="D401" s="92"/>
      <c r="F401" s="92"/>
      <c r="G401" s="92"/>
      <c r="H401" s="92"/>
      <c r="I401" s="92"/>
      <c r="J401" s="92"/>
    </row>
    <row r="402" spans="1:10" ht="11.25" customHeight="1" x14ac:dyDescent="0.25">
      <c r="A402" s="92"/>
      <c r="B402" s="92"/>
      <c r="C402" s="92"/>
      <c r="D402" s="92"/>
      <c r="F402" s="92"/>
      <c r="G402" s="92"/>
      <c r="H402" s="92"/>
      <c r="I402" s="92"/>
      <c r="J402" s="92"/>
    </row>
    <row r="403" spans="1:10" ht="11.25" customHeight="1" x14ac:dyDescent="0.25">
      <c r="A403" s="92"/>
      <c r="B403" s="92"/>
      <c r="C403" s="92"/>
      <c r="D403" s="92"/>
      <c r="F403" s="92"/>
      <c r="G403" s="92"/>
      <c r="H403" s="92"/>
      <c r="I403" s="92"/>
      <c r="J403" s="92"/>
    </row>
    <row r="404" spans="1:10" ht="11.25" customHeight="1" x14ac:dyDescent="0.25">
      <c r="A404" s="92"/>
      <c r="B404" s="92"/>
      <c r="C404" s="92"/>
      <c r="D404" s="92"/>
      <c r="F404" s="92"/>
      <c r="G404" s="92"/>
      <c r="H404" s="92"/>
      <c r="I404" s="92"/>
      <c r="J404" s="92"/>
    </row>
    <row r="405" spans="1:10" ht="11.25" customHeight="1" x14ac:dyDescent="0.25">
      <c r="A405" s="92"/>
      <c r="B405" s="92"/>
      <c r="C405" s="92"/>
      <c r="D405" s="92"/>
      <c r="F405" s="92"/>
      <c r="G405" s="92"/>
      <c r="H405" s="92"/>
      <c r="I405" s="92"/>
      <c r="J405" s="92"/>
    </row>
    <row r="406" spans="1:10" ht="11.25" customHeight="1" x14ac:dyDescent="0.25">
      <c r="A406" s="92"/>
      <c r="B406" s="92"/>
      <c r="C406" s="92"/>
      <c r="D406" s="92"/>
      <c r="F406" s="92"/>
      <c r="G406" s="92"/>
      <c r="H406" s="92"/>
      <c r="I406" s="92"/>
      <c r="J406" s="92"/>
    </row>
    <row r="407" spans="1:10" ht="11.25" customHeight="1" x14ac:dyDescent="0.25">
      <c r="A407" s="92"/>
      <c r="B407" s="92"/>
      <c r="C407" s="92"/>
      <c r="D407" s="92"/>
      <c r="F407" s="92"/>
      <c r="G407" s="92"/>
      <c r="H407" s="92"/>
      <c r="I407" s="92"/>
      <c r="J407" s="92"/>
    </row>
    <row r="408" spans="1:10" ht="11.25" customHeight="1" x14ac:dyDescent="0.25">
      <c r="A408" s="92"/>
      <c r="B408" s="92"/>
      <c r="C408" s="92"/>
      <c r="D408" s="92"/>
      <c r="F408" s="92"/>
      <c r="G408" s="92"/>
      <c r="H408" s="92"/>
      <c r="I408" s="92"/>
      <c r="J408" s="92"/>
    </row>
    <row r="409" spans="1:10" ht="11.25" customHeight="1" x14ac:dyDescent="0.25">
      <c r="A409" s="92"/>
      <c r="B409" s="92"/>
      <c r="C409" s="92"/>
      <c r="D409" s="92"/>
      <c r="F409" s="92"/>
      <c r="G409" s="92"/>
      <c r="H409" s="92"/>
      <c r="I409" s="92"/>
      <c r="J409" s="92"/>
    </row>
    <row r="410" spans="1:10" ht="11.25" customHeight="1" x14ac:dyDescent="0.25">
      <c r="A410" s="92"/>
      <c r="B410" s="92"/>
      <c r="C410" s="92"/>
      <c r="D410" s="92"/>
      <c r="F410" s="92"/>
      <c r="G410" s="92"/>
      <c r="H410" s="92"/>
      <c r="I410" s="92"/>
      <c r="J410" s="92"/>
    </row>
    <row r="411" spans="1:10" ht="11.25" customHeight="1" x14ac:dyDescent="0.25">
      <c r="A411" s="92"/>
      <c r="B411" s="92"/>
      <c r="C411" s="92"/>
      <c r="D411" s="92"/>
      <c r="F411" s="92"/>
      <c r="G411" s="92"/>
      <c r="H411" s="92"/>
      <c r="I411" s="92"/>
      <c r="J411" s="92"/>
    </row>
    <row r="412" spans="1:10" ht="11.25" customHeight="1" x14ac:dyDescent="0.25">
      <c r="A412" s="92"/>
      <c r="B412" s="92"/>
      <c r="C412" s="92"/>
      <c r="D412" s="92"/>
      <c r="F412" s="92"/>
      <c r="G412" s="92"/>
      <c r="H412" s="92"/>
      <c r="I412" s="92"/>
      <c r="J412" s="92"/>
    </row>
    <row r="413" spans="1:10" ht="11.25" customHeight="1" x14ac:dyDescent="0.25">
      <c r="A413" s="92"/>
      <c r="B413" s="92"/>
      <c r="C413" s="92"/>
      <c r="D413" s="92"/>
      <c r="F413" s="92"/>
      <c r="G413" s="92"/>
      <c r="H413" s="92"/>
      <c r="I413" s="92"/>
      <c r="J413" s="92"/>
    </row>
    <row r="414" spans="1:10" ht="11.25" customHeight="1" x14ac:dyDescent="0.25">
      <c r="A414" s="92"/>
      <c r="B414" s="92"/>
      <c r="C414" s="92"/>
      <c r="D414" s="92"/>
      <c r="F414" s="92"/>
      <c r="G414" s="92"/>
      <c r="H414" s="92"/>
      <c r="I414" s="92"/>
      <c r="J414" s="92"/>
    </row>
    <row r="415" spans="1:10" ht="11.25" customHeight="1" x14ac:dyDescent="0.25">
      <c r="A415" s="92"/>
      <c r="B415" s="92"/>
      <c r="C415" s="92"/>
      <c r="D415" s="92"/>
      <c r="F415" s="92"/>
      <c r="G415" s="92"/>
      <c r="H415" s="92"/>
      <c r="I415" s="92"/>
      <c r="J415" s="92"/>
    </row>
    <row r="416" spans="1:10" ht="11.25" customHeight="1" x14ac:dyDescent="0.25">
      <c r="A416" s="92"/>
      <c r="B416" s="92"/>
      <c r="C416" s="92"/>
      <c r="D416" s="92"/>
      <c r="F416" s="92"/>
      <c r="G416" s="92"/>
      <c r="H416" s="92"/>
      <c r="I416" s="92"/>
      <c r="J416" s="92"/>
    </row>
    <row r="417" spans="1:10" ht="11.25" customHeight="1" x14ac:dyDescent="0.25">
      <c r="A417" s="92"/>
      <c r="B417" s="92"/>
      <c r="C417" s="92"/>
      <c r="D417" s="92"/>
      <c r="F417" s="92"/>
      <c r="G417" s="92"/>
      <c r="H417" s="92"/>
      <c r="I417" s="92"/>
      <c r="J417" s="92"/>
    </row>
    <row r="418" spans="1:10" ht="11.25" customHeight="1" x14ac:dyDescent="0.25">
      <c r="A418" s="92"/>
      <c r="B418" s="92"/>
      <c r="C418" s="92"/>
      <c r="D418" s="92"/>
      <c r="F418" s="92"/>
      <c r="G418" s="92"/>
      <c r="H418" s="92"/>
      <c r="I418" s="92"/>
      <c r="J418" s="92"/>
    </row>
    <row r="419" spans="1:10" ht="11.25" customHeight="1" x14ac:dyDescent="0.25">
      <c r="A419" s="92"/>
      <c r="B419" s="92"/>
      <c r="C419" s="92"/>
      <c r="D419" s="92"/>
      <c r="F419" s="92"/>
      <c r="G419" s="92"/>
      <c r="H419" s="92"/>
      <c r="I419" s="92"/>
      <c r="J419" s="92"/>
    </row>
    <row r="420" spans="1:10" ht="11.25" customHeight="1" x14ac:dyDescent="0.25">
      <c r="A420" s="92"/>
      <c r="B420" s="92"/>
      <c r="C420" s="92"/>
      <c r="D420" s="92"/>
      <c r="F420" s="92"/>
      <c r="G420" s="92"/>
      <c r="H420" s="92"/>
      <c r="I420" s="92"/>
      <c r="J420" s="92"/>
    </row>
    <row r="421" spans="1:10" ht="11.25" customHeight="1" x14ac:dyDescent="0.25">
      <c r="A421" s="92"/>
      <c r="B421" s="92"/>
      <c r="C421" s="92"/>
      <c r="D421" s="92"/>
      <c r="F421" s="92"/>
      <c r="G421" s="92"/>
      <c r="H421" s="92"/>
      <c r="I421" s="92"/>
      <c r="J421" s="92"/>
    </row>
    <row r="422" spans="1:10" ht="11.25" customHeight="1" x14ac:dyDescent="0.25">
      <c r="A422" s="92"/>
      <c r="B422" s="92"/>
      <c r="C422" s="92"/>
      <c r="D422" s="92"/>
      <c r="F422" s="92"/>
      <c r="G422" s="92"/>
      <c r="H422" s="92"/>
      <c r="I422" s="92"/>
      <c r="J422" s="92"/>
    </row>
    <row r="423" spans="1:10" ht="11.25" customHeight="1" x14ac:dyDescent="0.25">
      <c r="A423" s="92"/>
      <c r="B423" s="92"/>
      <c r="C423" s="92"/>
      <c r="D423" s="92"/>
      <c r="F423" s="92"/>
      <c r="G423" s="92"/>
      <c r="H423" s="92"/>
      <c r="I423" s="92"/>
      <c r="J423" s="92"/>
    </row>
    <row r="424" spans="1:10" ht="11.25" customHeight="1" x14ac:dyDescent="0.25">
      <c r="A424" s="92"/>
      <c r="B424" s="92"/>
      <c r="C424" s="92"/>
      <c r="D424" s="92"/>
      <c r="F424" s="92"/>
      <c r="G424" s="92"/>
      <c r="H424" s="92"/>
      <c r="I424" s="92"/>
      <c r="J424" s="92"/>
    </row>
    <row r="425" spans="1:10" ht="11.25" customHeight="1" x14ac:dyDescent="0.25">
      <c r="A425" s="92"/>
      <c r="B425" s="92"/>
      <c r="C425" s="92"/>
      <c r="D425" s="92"/>
      <c r="F425" s="92"/>
      <c r="G425" s="92"/>
      <c r="H425" s="92"/>
      <c r="I425" s="92"/>
      <c r="J425" s="92"/>
    </row>
    <row r="426" spans="1:10" ht="11.25" customHeight="1" x14ac:dyDescent="0.25">
      <c r="A426" s="92"/>
      <c r="B426" s="92"/>
      <c r="C426" s="92"/>
      <c r="D426" s="92"/>
      <c r="F426" s="92"/>
      <c r="G426" s="92"/>
      <c r="H426" s="92"/>
      <c r="I426" s="92"/>
      <c r="J426" s="92"/>
    </row>
    <row r="427" spans="1:10" ht="11.25" customHeight="1" x14ac:dyDescent="0.25">
      <c r="A427" s="92"/>
      <c r="B427" s="92"/>
      <c r="C427" s="92"/>
      <c r="D427" s="92"/>
      <c r="F427" s="92"/>
      <c r="G427" s="92"/>
      <c r="H427" s="92"/>
      <c r="I427" s="92"/>
      <c r="J427" s="92"/>
    </row>
    <row r="428" spans="1:10" ht="11.25" customHeight="1" x14ac:dyDescent="0.25">
      <c r="A428" s="92"/>
      <c r="B428" s="92"/>
      <c r="C428" s="92"/>
      <c r="D428" s="92"/>
      <c r="F428" s="92"/>
      <c r="G428" s="92"/>
      <c r="H428" s="92"/>
      <c r="I428" s="92"/>
      <c r="J428" s="92"/>
    </row>
    <row r="429" spans="1:10" ht="11.25" customHeight="1" x14ac:dyDescent="0.25">
      <c r="A429" s="92"/>
      <c r="B429" s="92"/>
      <c r="C429" s="92"/>
      <c r="D429" s="92"/>
      <c r="F429" s="92"/>
      <c r="G429" s="92"/>
      <c r="H429" s="92"/>
      <c r="I429" s="92"/>
      <c r="J429" s="92"/>
    </row>
    <row r="430" spans="1:10" ht="11.25" customHeight="1" x14ac:dyDescent="0.25">
      <c r="A430" s="92"/>
      <c r="B430" s="92"/>
      <c r="C430" s="92"/>
      <c r="D430" s="92"/>
      <c r="F430" s="92"/>
      <c r="G430" s="92"/>
      <c r="H430" s="92"/>
      <c r="I430" s="92"/>
      <c r="J430" s="92"/>
    </row>
    <row r="431" spans="1:10" ht="11.25" customHeight="1" x14ac:dyDescent="0.25">
      <c r="A431" s="92"/>
      <c r="B431" s="92"/>
      <c r="C431" s="92"/>
      <c r="D431" s="92"/>
      <c r="F431" s="92"/>
      <c r="G431" s="92"/>
      <c r="H431" s="92"/>
      <c r="I431" s="92"/>
      <c r="J431" s="92"/>
    </row>
    <row r="432" spans="1:10" ht="11.25" customHeight="1" x14ac:dyDescent="0.25">
      <c r="A432" s="92"/>
      <c r="B432" s="92"/>
      <c r="C432" s="92"/>
      <c r="D432" s="92"/>
      <c r="F432" s="92"/>
      <c r="G432" s="92"/>
      <c r="H432" s="92"/>
      <c r="I432" s="92"/>
      <c r="J432" s="92"/>
    </row>
    <row r="433" spans="1:10" ht="11.25" customHeight="1" x14ac:dyDescent="0.25">
      <c r="A433" s="92"/>
      <c r="B433" s="92"/>
      <c r="C433" s="92"/>
      <c r="D433" s="92"/>
      <c r="F433" s="92"/>
      <c r="G433" s="92"/>
      <c r="H433" s="92"/>
      <c r="I433" s="92"/>
      <c r="J433" s="92"/>
    </row>
    <row r="434" spans="1:10" ht="11.25" customHeight="1" x14ac:dyDescent="0.25">
      <c r="A434" s="92"/>
      <c r="B434" s="92"/>
      <c r="C434" s="92"/>
      <c r="D434" s="92"/>
      <c r="F434" s="92"/>
      <c r="G434" s="92"/>
      <c r="H434" s="92"/>
      <c r="I434" s="92"/>
      <c r="J434" s="92"/>
    </row>
    <row r="435" spans="1:10" ht="11.25" customHeight="1" x14ac:dyDescent="0.25">
      <c r="A435" s="92"/>
      <c r="B435" s="92"/>
      <c r="C435" s="92"/>
      <c r="D435" s="92"/>
      <c r="F435" s="92"/>
      <c r="G435" s="92"/>
      <c r="H435" s="92"/>
      <c r="I435" s="92"/>
      <c r="J435" s="92"/>
    </row>
    <row r="436" spans="1:10" ht="11.25" customHeight="1" x14ac:dyDescent="0.25">
      <c r="A436" s="92"/>
      <c r="B436" s="92"/>
      <c r="C436" s="92"/>
      <c r="D436" s="92"/>
      <c r="F436" s="92"/>
      <c r="G436" s="92"/>
      <c r="H436" s="92"/>
      <c r="I436" s="92"/>
      <c r="J436" s="92"/>
    </row>
    <row r="437" spans="1:10" ht="11.25" customHeight="1" x14ac:dyDescent="0.25">
      <c r="A437" s="92"/>
      <c r="B437" s="92"/>
      <c r="C437" s="92"/>
      <c r="D437" s="92"/>
      <c r="F437" s="92"/>
      <c r="G437" s="92"/>
      <c r="H437" s="92"/>
      <c r="I437" s="92"/>
      <c r="J437" s="92"/>
    </row>
    <row r="438" spans="1:10" ht="11.25" customHeight="1" x14ac:dyDescent="0.25">
      <c r="A438" s="92"/>
      <c r="B438" s="92"/>
      <c r="C438" s="92"/>
      <c r="D438" s="92"/>
      <c r="F438" s="92"/>
      <c r="G438" s="92"/>
      <c r="H438" s="92"/>
      <c r="I438" s="92"/>
      <c r="J438" s="92"/>
    </row>
    <row r="439" spans="1:10" ht="11.25" customHeight="1" x14ac:dyDescent="0.25">
      <c r="A439" s="92"/>
      <c r="B439" s="92"/>
      <c r="C439" s="92"/>
      <c r="D439" s="92"/>
      <c r="F439" s="92"/>
      <c r="G439" s="92"/>
      <c r="H439" s="92"/>
      <c r="I439" s="92"/>
      <c r="J439" s="92"/>
    </row>
    <row r="440" spans="1:10" ht="11.25" customHeight="1" x14ac:dyDescent="0.25">
      <c r="A440" s="92"/>
      <c r="B440" s="92"/>
      <c r="C440" s="92"/>
      <c r="D440" s="92"/>
      <c r="F440" s="92"/>
      <c r="G440" s="92"/>
      <c r="H440" s="92"/>
      <c r="I440" s="92"/>
      <c r="J440" s="92"/>
    </row>
    <row r="441" spans="1:10" ht="11.25" customHeight="1" x14ac:dyDescent="0.25">
      <c r="A441" s="92"/>
      <c r="B441" s="92"/>
      <c r="C441" s="92"/>
      <c r="D441" s="92"/>
      <c r="F441" s="92"/>
      <c r="G441" s="92"/>
      <c r="H441" s="92"/>
      <c r="I441" s="92"/>
      <c r="J441" s="92"/>
    </row>
    <row r="442" spans="1:10" ht="11.25" customHeight="1" x14ac:dyDescent="0.25">
      <c r="A442" s="92"/>
      <c r="B442" s="92"/>
      <c r="C442" s="92"/>
      <c r="D442" s="92"/>
      <c r="F442" s="92"/>
      <c r="G442" s="92"/>
      <c r="H442" s="92"/>
      <c r="I442" s="92"/>
      <c r="J442" s="92"/>
    </row>
    <row r="443" spans="1:10" ht="11.25" customHeight="1" x14ac:dyDescent="0.25">
      <c r="A443" s="92"/>
      <c r="B443" s="92"/>
      <c r="C443" s="92"/>
      <c r="D443" s="92"/>
      <c r="F443" s="92"/>
      <c r="G443" s="92"/>
      <c r="H443" s="92"/>
      <c r="I443" s="92"/>
      <c r="J443" s="92"/>
    </row>
    <row r="444" spans="1:10" ht="11.25" customHeight="1" x14ac:dyDescent="0.25">
      <c r="A444" s="92"/>
      <c r="B444" s="92"/>
      <c r="C444" s="92"/>
      <c r="D444" s="92"/>
      <c r="F444" s="92"/>
      <c r="G444" s="92"/>
      <c r="H444" s="92"/>
      <c r="I444" s="92"/>
      <c r="J444" s="92"/>
    </row>
    <row r="445" spans="1:10" ht="11.25" customHeight="1" x14ac:dyDescent="0.25">
      <c r="A445" s="92"/>
      <c r="B445" s="92"/>
      <c r="C445" s="92"/>
      <c r="D445" s="92"/>
      <c r="F445" s="92"/>
      <c r="G445" s="92"/>
      <c r="H445" s="92"/>
      <c r="I445" s="92"/>
      <c r="J445" s="92"/>
    </row>
    <row r="446" spans="1:10" ht="11.25" customHeight="1" x14ac:dyDescent="0.25">
      <c r="A446" s="92"/>
      <c r="B446" s="92"/>
      <c r="C446" s="92"/>
      <c r="D446" s="92"/>
      <c r="F446" s="92"/>
      <c r="G446" s="92"/>
      <c r="H446" s="92"/>
      <c r="I446" s="92"/>
      <c r="J446" s="92"/>
    </row>
    <row r="447" spans="1:10" ht="11.25" customHeight="1" x14ac:dyDescent="0.25">
      <c r="A447" s="92"/>
      <c r="B447" s="92"/>
      <c r="C447" s="92"/>
      <c r="D447" s="92"/>
      <c r="F447" s="92"/>
      <c r="G447" s="92"/>
      <c r="H447" s="92"/>
      <c r="I447" s="92"/>
      <c r="J447" s="92"/>
    </row>
    <row r="448" spans="1:10" ht="11.25" customHeight="1" x14ac:dyDescent="0.25">
      <c r="A448" s="92"/>
      <c r="B448" s="92"/>
      <c r="C448" s="92"/>
      <c r="D448" s="92"/>
      <c r="F448" s="92"/>
      <c r="G448" s="92"/>
      <c r="H448" s="92"/>
      <c r="I448" s="92"/>
      <c r="J448" s="92"/>
    </row>
    <row r="449" spans="1:10" ht="11.25" customHeight="1" x14ac:dyDescent="0.25">
      <c r="A449" s="92"/>
      <c r="B449" s="92"/>
      <c r="C449" s="92"/>
      <c r="D449" s="92"/>
      <c r="F449" s="92"/>
      <c r="G449" s="92"/>
      <c r="H449" s="92"/>
      <c r="I449" s="92"/>
      <c r="J449" s="92"/>
    </row>
    <row r="450" spans="1:10" ht="11.25" customHeight="1" x14ac:dyDescent="0.25">
      <c r="A450" s="92"/>
      <c r="B450" s="92"/>
      <c r="C450" s="92"/>
      <c r="D450" s="92"/>
      <c r="F450" s="92"/>
      <c r="G450" s="92"/>
      <c r="H450" s="92"/>
      <c r="I450" s="92"/>
      <c r="J450" s="92"/>
    </row>
    <row r="451" spans="1:10" ht="11.25" customHeight="1" x14ac:dyDescent="0.25">
      <c r="A451" s="92"/>
      <c r="B451" s="92"/>
      <c r="C451" s="92"/>
      <c r="D451" s="92"/>
      <c r="F451" s="92"/>
      <c r="G451" s="92"/>
      <c r="H451" s="92"/>
      <c r="I451" s="92"/>
      <c r="J451" s="92"/>
    </row>
    <row r="452" spans="1:10" ht="11.25" customHeight="1" x14ac:dyDescent="0.25">
      <c r="A452" s="92"/>
      <c r="B452" s="92"/>
      <c r="C452" s="92"/>
      <c r="D452" s="92"/>
      <c r="F452" s="92"/>
      <c r="G452" s="92"/>
      <c r="H452" s="92"/>
      <c r="I452" s="92"/>
      <c r="J452" s="92"/>
    </row>
    <row r="453" spans="1:10" ht="11.25" customHeight="1" x14ac:dyDescent="0.25">
      <c r="A453" s="92"/>
      <c r="B453" s="92"/>
      <c r="C453" s="92"/>
      <c r="D453" s="92"/>
      <c r="F453" s="92"/>
      <c r="G453" s="92"/>
      <c r="H453" s="92"/>
      <c r="I453" s="92"/>
      <c r="J453" s="92"/>
    </row>
    <row r="454" spans="1:10" ht="11.25" customHeight="1" x14ac:dyDescent="0.25">
      <c r="A454" s="90" t="e">
        <f>"HTP.P('&lt;"&amp;#REF!&amp;"&gt;' || "&amp;IF(MID(#REF!,1,4)="STUB","NULL","REC."&amp;#REF!)&amp;" || '&lt;/"&amp;#REF!&amp;"&gt;');"</f>
        <v>#REF!</v>
      </c>
      <c r="B454" s="92"/>
      <c r="C454" s="90" t="e">
        <f>"DECODE(C_T."&amp;#REF!&amp;", 0, NULL, C_T."&amp;#REF!&amp;") AS "&amp;#REF!&amp;","</f>
        <v>#REF!</v>
      </c>
      <c r="D454" s="92"/>
      <c r="F454" s="92"/>
      <c r="G454" s="92"/>
      <c r="H454" s="92"/>
      <c r="I454" s="92"/>
      <c r="J454" s="92"/>
    </row>
    <row r="455" spans="1:10" ht="11.25" customHeight="1" x14ac:dyDescent="0.25">
      <c r="A455" s="90" t="e">
        <f>"HTP.P('&lt;"&amp;#REF!&amp;"&gt;' || "&amp;IF(MID(#REF!,1,4)="STUB","NULL","REC."&amp;#REF!)&amp;" || '&lt;/"&amp;#REF!&amp;"&gt;');"</f>
        <v>#REF!</v>
      </c>
      <c r="B455" s="92"/>
      <c r="C455" s="90" t="e">
        <f>"DECODE(C_T."&amp;#REF!&amp;", 0, NULL, C_T."&amp;#REF!&amp;") AS "&amp;#REF!&amp;","</f>
        <v>#REF!</v>
      </c>
      <c r="D455" s="92"/>
      <c r="F455" s="92"/>
      <c r="G455" s="92"/>
      <c r="H455" s="92"/>
      <c r="I455" s="92"/>
      <c r="J455" s="92"/>
    </row>
    <row r="456" spans="1:10" ht="11.25" customHeight="1" x14ac:dyDescent="0.25">
      <c r="A456" s="90" t="e">
        <f>"HTP.P('&lt;"&amp;#REF!&amp;"&gt;' || "&amp;IF(MID(#REF!,1,4)="STUB","NULL","REC."&amp;#REF!)&amp;" || '&lt;/"&amp;#REF!&amp;"&gt;');"</f>
        <v>#REF!</v>
      </c>
      <c r="B456" s="92"/>
      <c r="C456" s="90" t="e">
        <f>"DECODE(C_T."&amp;#REF!&amp;", 0, NULL, C_T."&amp;#REF!&amp;") AS "&amp;#REF!&amp;","</f>
        <v>#REF!</v>
      </c>
      <c r="D456" s="92"/>
      <c r="F456" s="92"/>
      <c r="G456" s="92"/>
      <c r="H456" s="92"/>
      <c r="I456" s="92"/>
      <c r="J456" s="92"/>
    </row>
    <row r="457" spans="1:10" ht="11.25" customHeight="1" x14ac:dyDescent="0.25">
      <c r="A457" s="90" t="e">
        <f>"HTP.P('&lt;"&amp;#REF!&amp;"&gt;' || "&amp;IF(MID(#REF!,1,4)="STUB","NULL","REC."&amp;#REF!)&amp;" || '&lt;/"&amp;#REF!&amp;"&gt;');"</f>
        <v>#REF!</v>
      </c>
      <c r="B457" s="92"/>
      <c r="C457" s="90" t="e">
        <f>"DECODE(C_T."&amp;#REF!&amp;", 0, NULL, C_T."&amp;#REF!&amp;") AS "&amp;#REF!&amp;","</f>
        <v>#REF!</v>
      </c>
      <c r="D457" s="92"/>
      <c r="F457" s="92"/>
      <c r="G457" s="92"/>
      <c r="H457" s="92"/>
      <c r="I457" s="92"/>
      <c r="J457" s="92"/>
    </row>
    <row r="458" spans="1:10" ht="11.25" customHeight="1" x14ac:dyDescent="0.25">
      <c r="A458" s="90" t="e">
        <f>"HTP.P('&lt;"&amp;#REF!&amp;"&gt;' || "&amp;IF(MID(#REF!,1,4)="STUB","NULL","REC."&amp;#REF!)&amp;" || '&lt;/"&amp;#REF!&amp;"&gt;');"</f>
        <v>#REF!</v>
      </c>
      <c r="B458" s="92"/>
      <c r="C458" s="90" t="e">
        <f>"DECODE(C_T."&amp;#REF!&amp;", 0, NULL, C_T."&amp;#REF!&amp;") AS "&amp;#REF!&amp;","</f>
        <v>#REF!</v>
      </c>
      <c r="D458" s="92"/>
      <c r="F458" s="92"/>
      <c r="G458" s="92"/>
      <c r="H458" s="92"/>
      <c r="I458" s="92"/>
      <c r="J458" s="92"/>
    </row>
    <row r="459" spans="1:10" ht="11.25" customHeight="1" x14ac:dyDescent="0.25">
      <c r="A459" s="90" t="e">
        <f>"HTP.P('&lt;"&amp;#REF!&amp;"&gt;' || "&amp;IF(MID(#REF!,1,4)="STUB","NULL","REC."&amp;#REF!)&amp;" || '&lt;/"&amp;#REF!&amp;"&gt;');"</f>
        <v>#REF!</v>
      </c>
      <c r="B459" s="92"/>
      <c r="C459" s="90" t="e">
        <f>"DECODE(C_T."&amp;#REF!&amp;", 0, NULL, C_T."&amp;#REF!&amp;") AS "&amp;#REF!&amp;","</f>
        <v>#REF!</v>
      </c>
      <c r="D459" s="92"/>
      <c r="F459" s="92"/>
      <c r="G459" s="92"/>
      <c r="H459" s="92"/>
      <c r="I459" s="92"/>
      <c r="J459" s="92"/>
    </row>
    <row r="460" spans="1:10" ht="11.25" customHeight="1" x14ac:dyDescent="0.25">
      <c r="A460" s="90" t="e">
        <f>"HTP.P('&lt;"&amp;#REF!&amp;"&gt;' || "&amp;IF(MID(#REF!,1,4)="STUB","NULL","REC."&amp;#REF!)&amp;" || '&lt;/"&amp;#REF!&amp;"&gt;');"</f>
        <v>#REF!</v>
      </c>
      <c r="B460" s="92"/>
      <c r="C460" s="90" t="e">
        <f>"DECODE(C_T."&amp;#REF!&amp;", 0, NULL, C_T."&amp;#REF!&amp;") AS "&amp;#REF!&amp;","</f>
        <v>#REF!</v>
      </c>
      <c r="D460" s="92"/>
      <c r="F460" s="92"/>
      <c r="G460" s="92"/>
      <c r="H460" s="92"/>
      <c r="I460" s="92"/>
      <c r="J460" s="92"/>
    </row>
    <row r="461" spans="1:10" ht="11.25" customHeight="1" x14ac:dyDescent="0.25">
      <c r="A461" s="90" t="e">
        <f>"HTP.P('&lt;"&amp;#REF!&amp;"&gt;' || "&amp;IF(MID(#REF!,1,4)="STUB","NULL","REC."&amp;#REF!)&amp;" || '&lt;/"&amp;#REF!&amp;"&gt;');"</f>
        <v>#REF!</v>
      </c>
      <c r="B461" s="92"/>
      <c r="C461" s="90" t="e">
        <f>"DECODE(C_T."&amp;#REF!&amp;", 0, NULL, C_T."&amp;#REF!&amp;") AS "&amp;#REF!&amp;","</f>
        <v>#REF!</v>
      </c>
      <c r="D461" s="92"/>
      <c r="F461" s="92"/>
      <c r="G461" s="92"/>
      <c r="H461" s="92"/>
      <c r="I461" s="92"/>
      <c r="J461" s="92"/>
    </row>
    <row r="462" spans="1:10" ht="11.25" customHeight="1" x14ac:dyDescent="0.25">
      <c r="A462" s="90" t="e">
        <f>"HTP.P('&lt;"&amp;#REF!&amp;"&gt;' || "&amp;IF(MID(#REF!,1,4)="STUB","NULL","REC."&amp;#REF!)&amp;" || '&lt;/"&amp;#REF!&amp;"&gt;');"</f>
        <v>#REF!</v>
      </c>
      <c r="B462" s="92"/>
      <c r="C462" s="90" t="e">
        <f>"DECODE(C_T."&amp;#REF!&amp;", 0, NULL, C_T."&amp;#REF!&amp;") AS "&amp;#REF!&amp;","</f>
        <v>#REF!</v>
      </c>
      <c r="D462" s="92"/>
      <c r="F462" s="92"/>
      <c r="G462" s="92"/>
      <c r="H462" s="92"/>
      <c r="I462" s="92"/>
      <c r="J462" s="92"/>
    </row>
    <row r="463" spans="1:10" ht="11.25" customHeight="1" x14ac:dyDescent="0.25">
      <c r="A463" s="90" t="e">
        <f>"HTP.P('&lt;"&amp;#REF!&amp;"&gt;' || "&amp;IF(MID(#REF!,1,4)="STUB","NULL","REC."&amp;#REF!)&amp;" || '&lt;/"&amp;#REF!&amp;"&gt;');"</f>
        <v>#REF!</v>
      </c>
      <c r="B463" s="92"/>
      <c r="C463" s="90" t="e">
        <f>"DECODE(C_T."&amp;#REF!&amp;", 0, NULL, C_T."&amp;#REF!&amp;") AS "&amp;#REF!&amp;","</f>
        <v>#REF!</v>
      </c>
      <c r="D463" s="92"/>
      <c r="F463" s="92"/>
      <c r="G463" s="92"/>
      <c r="H463" s="92"/>
      <c r="I463" s="92"/>
      <c r="J463" s="92"/>
    </row>
    <row r="464" spans="1:10" ht="11.25" customHeight="1" x14ac:dyDescent="0.25">
      <c r="A464" s="90" t="e">
        <f>"HTP.P('&lt;"&amp;#REF!&amp;"&gt;' || "&amp;IF(MID(#REF!,1,4)="STUB","NULL","REC."&amp;#REF!)&amp;" || '&lt;/"&amp;#REF!&amp;"&gt;');"</f>
        <v>#REF!</v>
      </c>
      <c r="B464" s="92"/>
      <c r="C464" s="90" t="e">
        <f>"DECODE(C_T."&amp;#REF!&amp;", 0, NULL, C_T."&amp;#REF!&amp;") AS "&amp;#REF!&amp;","</f>
        <v>#REF!</v>
      </c>
      <c r="D464" s="92"/>
      <c r="F464" s="92"/>
      <c r="G464" s="92"/>
      <c r="H464" s="92"/>
      <c r="I464" s="92"/>
      <c r="J464" s="92"/>
    </row>
    <row r="465" spans="1:10" ht="11.25" customHeight="1" x14ac:dyDescent="0.25">
      <c r="A465" s="90" t="e">
        <f>"HTP.P('&lt;"&amp;#REF!&amp;"&gt;' || "&amp;IF(MID(#REF!,1,4)="STUB","NULL","REC."&amp;#REF!)&amp;" || '&lt;/"&amp;#REF!&amp;"&gt;');"</f>
        <v>#REF!</v>
      </c>
      <c r="B465" s="92"/>
      <c r="C465" s="90" t="e">
        <f>"DECODE(C_T."&amp;#REF!&amp;", 0, NULL, C_T."&amp;#REF!&amp;") AS "&amp;#REF!&amp;","</f>
        <v>#REF!</v>
      </c>
      <c r="D465" s="92"/>
      <c r="F465" s="92"/>
      <c r="G465" s="92"/>
      <c r="H465" s="92"/>
      <c r="I465" s="92"/>
      <c r="J465" s="92"/>
    </row>
    <row r="466" spans="1:10" ht="11.25" customHeight="1" x14ac:dyDescent="0.25">
      <c r="A466" s="90" t="e">
        <f>"HTP.P('&lt;"&amp;#REF!&amp;"&gt;' || "&amp;IF(MID(#REF!,1,4)="STUB","NULL","REC."&amp;#REF!)&amp;" || '&lt;/"&amp;#REF!&amp;"&gt;');"</f>
        <v>#REF!</v>
      </c>
      <c r="B466" s="92"/>
      <c r="C466" s="90" t="e">
        <f>"DECODE(C_T."&amp;#REF!&amp;", 0, NULL, C_T."&amp;#REF!&amp;") AS "&amp;#REF!&amp;","</f>
        <v>#REF!</v>
      </c>
      <c r="D466" s="92"/>
      <c r="F466" s="92"/>
      <c r="G466" s="92"/>
      <c r="H466" s="92"/>
      <c r="I466" s="92"/>
      <c r="J466" s="92"/>
    </row>
    <row r="467" spans="1:10" ht="11.25" customHeight="1" x14ac:dyDescent="0.25">
      <c r="A467" s="90" t="e">
        <f>"HTP.P('&lt;"&amp;#REF!&amp;"&gt;' || "&amp;IF(MID(#REF!,1,4)="STUB","NULL","REC."&amp;#REF!)&amp;" || '&lt;/"&amp;#REF!&amp;"&gt;');"</f>
        <v>#REF!</v>
      </c>
      <c r="B467" s="92"/>
      <c r="C467" s="90" t="e">
        <f>"DECODE(C_T."&amp;#REF!&amp;", 0, NULL, C_T."&amp;#REF!&amp;") AS "&amp;#REF!&amp;","</f>
        <v>#REF!</v>
      </c>
      <c r="D467" s="92"/>
      <c r="F467" s="92"/>
      <c r="G467" s="92"/>
      <c r="H467" s="92"/>
      <c r="I467" s="92"/>
      <c r="J467" s="92"/>
    </row>
    <row r="468" spans="1:10" ht="11.25" customHeight="1" x14ac:dyDescent="0.25">
      <c r="A468" s="90" t="e">
        <f>"HTP.P('&lt;"&amp;#REF!&amp;"&gt;' || "&amp;IF(MID(#REF!,1,4)="STUB","NULL","REC."&amp;#REF!)&amp;" || '&lt;/"&amp;#REF!&amp;"&gt;');"</f>
        <v>#REF!</v>
      </c>
      <c r="B468" s="92"/>
      <c r="C468" s="90" t="e">
        <f>"DECODE(C_T."&amp;#REF!&amp;", 0, NULL, C_T."&amp;#REF!&amp;") AS "&amp;#REF!&amp;","</f>
        <v>#REF!</v>
      </c>
      <c r="D468" s="92"/>
      <c r="F468" s="92"/>
      <c r="G468" s="92"/>
      <c r="H468" s="92"/>
      <c r="I468" s="92"/>
      <c r="J468" s="92"/>
    </row>
    <row r="469" spans="1:10" ht="11.25" customHeight="1" x14ac:dyDescent="0.25">
      <c r="A469" s="90" t="str">
        <f>"HTP.P('&lt;"&amp;G399&amp;"&gt;' || "&amp;IF(MID(G399,1,4)="STUB","NULL","REC."&amp;G399)&amp;" || '&lt;/"&amp;G399&amp;"&gt;');"</f>
        <v>HTP.P('&lt;&gt;' || REC. || '&lt;/&gt;');</v>
      </c>
      <c r="B469" s="92"/>
      <c r="C469" s="90" t="str">
        <f>"DECODE(C_T."&amp;G399&amp;", 0, NULL, C_T."&amp;G399&amp;") AS "&amp;G399&amp;","</f>
        <v>DECODE(C_T., 0, NULL, C_T.) AS ,</v>
      </c>
      <c r="D469" s="92"/>
      <c r="F469" s="92"/>
      <c r="G469" s="92"/>
      <c r="H469" s="92"/>
      <c r="I469" s="92"/>
      <c r="J469" s="92"/>
    </row>
    <row r="470" spans="1:10" ht="11.25" customHeight="1" x14ac:dyDescent="0.25">
      <c r="A470" s="90" t="e">
        <f>"HTP.P('&lt;"&amp;#REF!&amp;"&gt;' || "&amp;IF(MID(#REF!,1,4)="STUB","NULL","REC."&amp;#REF!)&amp;" || '&lt;/"&amp;#REF!&amp;"&gt;');"</f>
        <v>#REF!</v>
      </c>
      <c r="B470" s="92"/>
      <c r="C470" s="90" t="e">
        <f>"DECODE(C_T."&amp;#REF!&amp;", 0, NULL, C_T."&amp;#REF!&amp;") AS "&amp;#REF!&amp;","</f>
        <v>#REF!</v>
      </c>
      <c r="D470" s="92"/>
      <c r="F470" s="92"/>
      <c r="G470" s="92"/>
      <c r="H470" s="92"/>
      <c r="I470" s="92"/>
      <c r="J470" s="92"/>
    </row>
    <row r="471" spans="1:10" ht="11.25" customHeight="1" x14ac:dyDescent="0.25">
      <c r="A471" s="90" t="e">
        <f>"HTP.P('&lt;"&amp;#REF!&amp;"&gt;' || "&amp;IF(MID(#REF!,1,4)="STUB","NULL","REC."&amp;#REF!)&amp;" || '&lt;/"&amp;#REF!&amp;"&gt;');"</f>
        <v>#REF!</v>
      </c>
      <c r="B471" s="92"/>
      <c r="C471" s="90" t="e">
        <f>"DECODE(C_T."&amp;#REF!&amp;", 0, NULL, C_T."&amp;#REF!&amp;") AS "&amp;#REF!&amp;","</f>
        <v>#REF!</v>
      </c>
      <c r="D471" s="92"/>
      <c r="F471" s="92"/>
      <c r="G471" s="92"/>
      <c r="H471" s="92"/>
      <c r="I471" s="92"/>
      <c r="J471" s="92"/>
    </row>
    <row r="472" spans="1:10" ht="11.25" customHeight="1" x14ac:dyDescent="0.25">
      <c r="A472" s="90" t="e">
        <f>"HTP.P('&lt;"&amp;#REF!&amp;"&gt;' || "&amp;IF(MID(#REF!,1,4)="STUB","NULL","REC."&amp;#REF!)&amp;" || '&lt;/"&amp;#REF!&amp;"&gt;');"</f>
        <v>#REF!</v>
      </c>
      <c r="B472" s="92"/>
      <c r="C472" s="90" t="e">
        <f>"DECODE(C_T."&amp;#REF!&amp;", 0, NULL, C_T."&amp;#REF!&amp;") AS "&amp;#REF!&amp;","</f>
        <v>#REF!</v>
      </c>
      <c r="D472" s="92"/>
      <c r="F472" s="92"/>
      <c r="G472" s="92"/>
      <c r="H472" s="92"/>
      <c r="I472" s="92"/>
      <c r="J472" s="92"/>
    </row>
    <row r="473" spans="1:10" ht="11.25" customHeight="1" x14ac:dyDescent="0.25">
      <c r="A473" s="90" t="e">
        <f>"HTP.P('&lt;"&amp;#REF!&amp;"&gt;' || "&amp;IF(MID(#REF!,1,4)="STUB","NULL","REC."&amp;#REF!)&amp;" || '&lt;/"&amp;#REF!&amp;"&gt;');"</f>
        <v>#REF!</v>
      </c>
      <c r="B473" s="92"/>
      <c r="C473" s="90" t="e">
        <f>"DECODE(C_T."&amp;#REF!&amp;", 0, NULL, C_T."&amp;#REF!&amp;") AS "&amp;#REF!&amp;","</f>
        <v>#REF!</v>
      </c>
      <c r="D473" s="92"/>
      <c r="F473" s="92"/>
      <c r="G473" s="92"/>
      <c r="H473" s="92"/>
      <c r="I473" s="92"/>
      <c r="J473" s="92"/>
    </row>
    <row r="474" spans="1:10" ht="11.25" customHeight="1" x14ac:dyDescent="0.25">
      <c r="A474" s="90" t="e">
        <f>"HTP.P('&lt;"&amp;#REF!&amp;"&gt;' || "&amp;IF(MID(#REF!,1,4)="STUB","NULL","REC."&amp;#REF!)&amp;" || '&lt;/"&amp;#REF!&amp;"&gt;');"</f>
        <v>#REF!</v>
      </c>
      <c r="B474" s="92"/>
      <c r="C474" s="90" t="e">
        <f>"DECODE(C_T."&amp;#REF!&amp;", 0, NULL, C_T."&amp;#REF!&amp;") AS "&amp;#REF!&amp;","</f>
        <v>#REF!</v>
      </c>
      <c r="D474" s="92"/>
      <c r="F474" s="92"/>
      <c r="G474" s="92"/>
      <c r="H474" s="92"/>
      <c r="I474" s="92"/>
      <c r="J474" s="92"/>
    </row>
    <row r="475" spans="1:10" ht="11.25" customHeight="1" x14ac:dyDescent="0.25">
      <c r="A475" s="90" t="e">
        <f>"HTP.P('&lt;"&amp;#REF!&amp;"&gt;' || "&amp;IF(MID(#REF!,1,4)="STUB","NULL","REC."&amp;#REF!)&amp;" || '&lt;/"&amp;#REF!&amp;"&gt;');"</f>
        <v>#REF!</v>
      </c>
      <c r="B475" s="92"/>
      <c r="C475" s="90" t="e">
        <f>"DECODE(C_T."&amp;#REF!&amp;", 0, NULL, C_T."&amp;#REF!&amp;") AS "&amp;#REF!&amp;","</f>
        <v>#REF!</v>
      </c>
      <c r="D475" s="92"/>
      <c r="F475" s="92"/>
      <c r="G475" s="92"/>
      <c r="H475" s="92"/>
      <c r="I475" s="92"/>
      <c r="J475" s="92"/>
    </row>
    <row r="476" spans="1:10" ht="11.25" customHeight="1" x14ac:dyDescent="0.25">
      <c r="A476" s="90" t="e">
        <f>"HTP.P('&lt;"&amp;#REF!&amp;"&gt;' || "&amp;IF(MID(#REF!,1,4)="STUB","NULL","REC."&amp;#REF!)&amp;" || '&lt;/"&amp;#REF!&amp;"&gt;');"</f>
        <v>#REF!</v>
      </c>
      <c r="B476" s="92"/>
      <c r="C476" s="90" t="e">
        <f>"DECODE(C_T."&amp;#REF!&amp;", 0, NULL, C_T."&amp;#REF!&amp;") AS "&amp;#REF!&amp;","</f>
        <v>#REF!</v>
      </c>
      <c r="D476" s="92"/>
      <c r="F476" s="92"/>
      <c r="G476" s="92"/>
      <c r="H476" s="92"/>
      <c r="I476" s="92"/>
      <c r="J476" s="92"/>
    </row>
    <row r="477" spans="1:10" ht="11.25" customHeight="1" x14ac:dyDescent="0.25">
      <c r="A477" s="90" t="e">
        <f>"HTP.P('&lt;"&amp;#REF!&amp;"&gt;' || "&amp;IF(MID(#REF!,1,4)="STUB","NULL","REC."&amp;#REF!)&amp;" || '&lt;/"&amp;#REF!&amp;"&gt;');"</f>
        <v>#REF!</v>
      </c>
      <c r="B477" s="92"/>
      <c r="C477" s="90" t="e">
        <f>"DECODE(C_T."&amp;#REF!&amp;", 0, NULL, C_T."&amp;#REF!&amp;") AS "&amp;#REF!&amp;","</f>
        <v>#REF!</v>
      </c>
      <c r="D477" s="92"/>
      <c r="F477" s="92"/>
      <c r="G477" s="92"/>
      <c r="H477" s="92"/>
      <c r="I477" s="92"/>
      <c r="J477" s="92"/>
    </row>
    <row r="478" spans="1:10" ht="11.25" customHeight="1" x14ac:dyDescent="0.25">
      <c r="A478" s="90" t="e">
        <f>"HTP.P('&lt;"&amp;#REF!&amp;"&gt;' || "&amp;IF(MID(#REF!,1,4)="STUB","NULL","REC."&amp;#REF!)&amp;" || '&lt;/"&amp;#REF!&amp;"&gt;');"</f>
        <v>#REF!</v>
      </c>
      <c r="B478" s="92"/>
      <c r="C478" s="90" t="e">
        <f>"DECODE(C_T."&amp;#REF!&amp;", 0, NULL, C_T."&amp;#REF!&amp;") AS "&amp;#REF!&amp;","</f>
        <v>#REF!</v>
      </c>
      <c r="D478" s="92"/>
      <c r="F478" s="92"/>
      <c r="G478" s="92"/>
      <c r="H478" s="92"/>
      <c r="I478" s="92"/>
      <c r="J478" s="92"/>
    </row>
    <row r="479" spans="1:10" ht="11.25" customHeight="1" x14ac:dyDescent="0.25">
      <c r="A479" s="90" t="e">
        <f>"HTP.P('&lt;"&amp;#REF!&amp;"&gt;' || "&amp;IF(MID(#REF!,1,4)="STUB","NULL","REC."&amp;#REF!)&amp;" || '&lt;/"&amp;#REF!&amp;"&gt;');"</f>
        <v>#REF!</v>
      </c>
      <c r="B479" s="92"/>
      <c r="C479" s="90" t="e">
        <f>"DECODE(C_T."&amp;#REF!&amp;", 0, NULL, C_T."&amp;#REF!&amp;") AS "&amp;#REF!&amp;","</f>
        <v>#REF!</v>
      </c>
      <c r="D479" s="92"/>
      <c r="F479" s="92"/>
      <c r="G479" s="92"/>
      <c r="H479" s="92"/>
      <c r="I479" s="92"/>
      <c r="J479" s="92"/>
    </row>
    <row r="480" spans="1:10" ht="11.25" customHeight="1" x14ac:dyDescent="0.25">
      <c r="A480" s="90" t="e">
        <f>"HTP.P('&lt;"&amp;#REF!&amp;"&gt;' || "&amp;IF(MID(#REF!,1,4)="STUB","NULL","REC."&amp;#REF!)&amp;" || '&lt;/"&amp;#REF!&amp;"&gt;');"</f>
        <v>#REF!</v>
      </c>
      <c r="B480" s="92"/>
      <c r="C480" s="90" t="e">
        <f>"DECODE(C_T."&amp;#REF!&amp;", 0, NULL, C_T."&amp;#REF!&amp;") AS "&amp;#REF!&amp;","</f>
        <v>#REF!</v>
      </c>
      <c r="D480" s="92"/>
      <c r="F480" s="92"/>
      <c r="G480" s="92"/>
      <c r="H480" s="92"/>
      <c r="I480" s="92"/>
      <c r="J480" s="92"/>
    </row>
    <row r="481" spans="1:10" ht="11.25" customHeight="1" x14ac:dyDescent="0.25">
      <c r="A481" s="90" t="e">
        <f>"HTP.P('&lt;"&amp;#REF!&amp;"&gt;' || "&amp;IF(MID(#REF!,1,4)="STUB","NULL","REC."&amp;#REF!)&amp;" || '&lt;/"&amp;#REF!&amp;"&gt;');"</f>
        <v>#REF!</v>
      </c>
      <c r="B481" s="92"/>
      <c r="C481" s="90" t="e">
        <f>"DECODE(C_T."&amp;#REF!&amp;", 0, NULL, C_T."&amp;#REF!&amp;") AS "&amp;#REF!&amp;","</f>
        <v>#REF!</v>
      </c>
      <c r="D481" s="92"/>
      <c r="F481" s="92"/>
      <c r="G481" s="92"/>
      <c r="H481" s="92"/>
      <c r="I481" s="92"/>
      <c r="J481" s="92"/>
    </row>
    <row r="482" spans="1:10" ht="11.25" customHeight="1" x14ac:dyDescent="0.25">
      <c r="A482" s="90" t="e">
        <f>"HTP.P('&lt;"&amp;#REF!&amp;"&gt;' || "&amp;IF(MID(#REF!,1,4)="STUB","NULL","REC."&amp;#REF!)&amp;" || '&lt;/"&amp;#REF!&amp;"&gt;');"</f>
        <v>#REF!</v>
      </c>
      <c r="B482" s="92"/>
      <c r="C482" s="90" t="e">
        <f>"DECODE(C_T."&amp;#REF!&amp;", 0, NULL, C_T."&amp;#REF!&amp;") AS "&amp;#REF!&amp;","</f>
        <v>#REF!</v>
      </c>
      <c r="D482" s="92"/>
      <c r="F482" s="92"/>
      <c r="G482" s="92"/>
      <c r="H482" s="92"/>
      <c r="I482" s="92"/>
      <c r="J482" s="92"/>
    </row>
    <row r="483" spans="1:10" ht="11.25" customHeight="1" x14ac:dyDescent="0.25">
      <c r="A483" s="90" t="e">
        <f>"HTP.P('&lt;"&amp;#REF!&amp;"&gt;' || "&amp;IF(MID(#REF!,1,4)="STUB","NULL","REC."&amp;#REF!)&amp;" || '&lt;/"&amp;#REF!&amp;"&gt;');"</f>
        <v>#REF!</v>
      </c>
      <c r="B483" s="92"/>
      <c r="C483" s="90" t="e">
        <f>"DECODE(C_T."&amp;#REF!&amp;", 0, NULL, C_T."&amp;#REF!&amp;") AS "&amp;#REF!&amp;","</f>
        <v>#REF!</v>
      </c>
      <c r="D483" s="92"/>
      <c r="F483" s="92"/>
      <c r="G483" s="92"/>
      <c r="H483" s="92"/>
      <c r="I483" s="92"/>
      <c r="J483" s="92"/>
    </row>
    <row r="484" spans="1:10" ht="11.25" customHeight="1" x14ac:dyDescent="0.25">
      <c r="A484" s="90" t="e">
        <f>"HTP.P('&lt;"&amp;#REF!&amp;"&gt;' || "&amp;IF(MID(#REF!,1,4)="STUB","NULL","REC."&amp;#REF!)&amp;" || '&lt;/"&amp;#REF!&amp;"&gt;');"</f>
        <v>#REF!</v>
      </c>
      <c r="B484" s="92"/>
      <c r="C484" s="90" t="e">
        <f>"DECODE(C_T."&amp;#REF!&amp;", 0, NULL, C_T."&amp;#REF!&amp;") AS "&amp;#REF!&amp;","</f>
        <v>#REF!</v>
      </c>
      <c r="D484" s="92"/>
      <c r="F484" s="92"/>
      <c r="G484" s="92"/>
      <c r="H484" s="92"/>
      <c r="I484" s="92"/>
      <c r="J484" s="92"/>
    </row>
    <row r="485" spans="1:10" ht="11.25" customHeight="1" x14ac:dyDescent="0.25">
      <c r="A485" s="90" t="e">
        <f>"HTP.P('&lt;"&amp;#REF!&amp;"&gt;' || "&amp;IF(MID(#REF!,1,4)="STUB","NULL","REC."&amp;#REF!)&amp;" || '&lt;/"&amp;#REF!&amp;"&gt;');"</f>
        <v>#REF!</v>
      </c>
      <c r="B485" s="92"/>
      <c r="C485" s="90" t="e">
        <f>"DECODE(C_T."&amp;#REF!&amp;", 0, NULL, C_T."&amp;#REF!&amp;") AS "&amp;#REF!&amp;","</f>
        <v>#REF!</v>
      </c>
      <c r="D485" s="92"/>
      <c r="F485" s="92"/>
      <c r="G485" s="92"/>
      <c r="H485" s="92"/>
      <c r="I485" s="92"/>
      <c r="J485" s="92"/>
    </row>
    <row r="486" spans="1:10" ht="11.25" customHeight="1" x14ac:dyDescent="0.25">
      <c r="A486" s="90" t="e">
        <f>"HTP.P('&lt;"&amp;#REF!&amp;"&gt;' || "&amp;IF(MID(#REF!,1,4)="STUB","NULL","REC."&amp;#REF!)&amp;" || '&lt;/"&amp;#REF!&amp;"&gt;');"</f>
        <v>#REF!</v>
      </c>
      <c r="B486" s="92"/>
      <c r="C486" s="90" t="e">
        <f>"DECODE(C_T."&amp;#REF!&amp;", 0, NULL, C_T."&amp;#REF!&amp;") AS "&amp;#REF!&amp;","</f>
        <v>#REF!</v>
      </c>
      <c r="D486" s="92"/>
      <c r="F486" s="92"/>
      <c r="G486" s="92"/>
      <c r="H486" s="92"/>
      <c r="I486" s="92"/>
      <c r="J486" s="92"/>
    </row>
    <row r="487" spans="1:10" ht="11.25" customHeight="1" x14ac:dyDescent="0.25">
      <c r="A487" s="90" t="e">
        <f>"HTP.P('&lt;"&amp;#REF!&amp;"&gt;' || "&amp;IF(MID(#REF!,1,4)="STUB","NULL","REC."&amp;#REF!)&amp;" || '&lt;/"&amp;#REF!&amp;"&gt;');"</f>
        <v>#REF!</v>
      </c>
      <c r="B487" s="92"/>
      <c r="C487" s="90" t="e">
        <f>"DECODE(C_T."&amp;#REF!&amp;", 0, NULL, C_T."&amp;#REF!&amp;") AS "&amp;#REF!&amp;","</f>
        <v>#REF!</v>
      </c>
      <c r="D487" s="92"/>
      <c r="F487" s="92"/>
      <c r="G487" s="92"/>
      <c r="H487" s="92"/>
      <c r="I487" s="92"/>
      <c r="J487" s="92"/>
    </row>
    <row r="488" spans="1:10" ht="11.25" customHeight="1" x14ac:dyDescent="0.25">
      <c r="A488" s="90" t="e">
        <f>"HTP.P('&lt;"&amp;#REF!&amp;"&gt;' || "&amp;IF(MID(#REF!,1,4)="STUB","NULL","REC."&amp;#REF!)&amp;" || '&lt;/"&amp;#REF!&amp;"&gt;');"</f>
        <v>#REF!</v>
      </c>
      <c r="B488" s="92"/>
      <c r="C488" s="90" t="e">
        <f>"DECODE(C_T."&amp;#REF!&amp;", 0, NULL, C_T."&amp;#REF!&amp;") AS "&amp;#REF!&amp;","</f>
        <v>#REF!</v>
      </c>
      <c r="D488" s="92"/>
      <c r="F488" s="92"/>
      <c r="G488" s="92"/>
      <c r="H488" s="92"/>
      <c r="I488" s="92"/>
      <c r="J488" s="92"/>
    </row>
    <row r="489" spans="1:10" ht="11.25" customHeight="1" x14ac:dyDescent="0.25">
      <c r="A489" s="90" t="e">
        <f>"HTP.P('&lt;"&amp;#REF!&amp;"&gt;' || "&amp;IF(MID(#REF!,1,4)="STUB","NULL","REC."&amp;#REF!)&amp;" || '&lt;/"&amp;#REF!&amp;"&gt;');"</f>
        <v>#REF!</v>
      </c>
      <c r="B489" s="92"/>
      <c r="C489" s="90" t="e">
        <f>"DECODE(C_T."&amp;#REF!&amp;", 0, NULL, C_T."&amp;#REF!&amp;") AS "&amp;#REF!&amp;","</f>
        <v>#REF!</v>
      </c>
      <c r="D489" s="92"/>
      <c r="F489" s="92"/>
      <c r="G489" s="92"/>
      <c r="H489" s="92"/>
      <c r="I489" s="92"/>
      <c r="J489" s="92"/>
    </row>
    <row r="490" spans="1:10" ht="11.25" customHeight="1" x14ac:dyDescent="0.25">
      <c r="A490" s="90" t="e">
        <f>"HTP.P('&lt;"&amp;#REF!&amp;"&gt;' || "&amp;IF(MID(#REF!,1,4)="STUB","NULL","REC."&amp;#REF!)&amp;" || '&lt;/"&amp;#REF!&amp;"&gt;');"</f>
        <v>#REF!</v>
      </c>
      <c r="B490" s="92"/>
      <c r="C490" s="90" t="e">
        <f>"DECODE(C_T."&amp;#REF!&amp;", 0, NULL, C_T."&amp;#REF!&amp;") AS "&amp;#REF!&amp;","</f>
        <v>#REF!</v>
      </c>
      <c r="D490" s="92"/>
      <c r="F490" s="92"/>
      <c r="G490" s="92"/>
      <c r="H490" s="92"/>
      <c r="I490" s="92"/>
      <c r="J490" s="92"/>
    </row>
    <row r="491" spans="1:10" ht="11.25" customHeight="1" x14ac:dyDescent="0.25">
      <c r="A491" s="90" t="e">
        <f>"HTP.P('&lt;"&amp;#REF!&amp;"&gt;' || "&amp;IF(MID(#REF!,1,4)="STUB","NULL","REC."&amp;#REF!)&amp;" || '&lt;/"&amp;#REF!&amp;"&gt;');"</f>
        <v>#REF!</v>
      </c>
      <c r="B491" s="92"/>
      <c r="C491" s="90" t="e">
        <f>"DECODE(C_T."&amp;#REF!&amp;", 0, NULL, C_T."&amp;#REF!&amp;") AS "&amp;#REF!&amp;","</f>
        <v>#REF!</v>
      </c>
      <c r="D491" s="92"/>
      <c r="F491" s="92"/>
      <c r="G491" s="92"/>
      <c r="H491" s="92"/>
      <c r="I491" s="92"/>
      <c r="J491" s="92"/>
    </row>
    <row r="492" spans="1:10" ht="11.25" customHeight="1" x14ac:dyDescent="0.25">
      <c r="A492" s="90" t="e">
        <f>"HTP.P('&lt;"&amp;#REF!&amp;"&gt;' || "&amp;IF(MID(#REF!,1,4)="STUB","NULL","REC."&amp;#REF!)&amp;" || '&lt;/"&amp;#REF!&amp;"&gt;');"</f>
        <v>#REF!</v>
      </c>
      <c r="B492" s="92"/>
      <c r="C492" s="90" t="e">
        <f>"DECODE(C_T."&amp;#REF!&amp;", 0, NULL, C_T."&amp;#REF!&amp;") AS "&amp;#REF!&amp;","</f>
        <v>#REF!</v>
      </c>
      <c r="D492" s="92"/>
      <c r="F492" s="92"/>
      <c r="G492" s="92"/>
      <c r="H492" s="92"/>
      <c r="I492" s="92"/>
      <c r="J492" s="92"/>
    </row>
    <row r="493" spans="1:10" ht="11.25" customHeight="1" x14ac:dyDescent="0.25">
      <c r="A493" s="90" t="e">
        <f>"HTP.P('&lt;"&amp;#REF!&amp;"&gt;' || "&amp;IF(MID(#REF!,1,4)="STUB","NULL","REC."&amp;#REF!)&amp;" || '&lt;/"&amp;#REF!&amp;"&gt;');"</f>
        <v>#REF!</v>
      </c>
      <c r="B493" s="92"/>
      <c r="C493" s="90" t="e">
        <f>"DECODE(C_T."&amp;#REF!&amp;", 0, NULL, C_T."&amp;#REF!&amp;") AS "&amp;#REF!&amp;","</f>
        <v>#REF!</v>
      </c>
      <c r="D493" s="92"/>
      <c r="F493" s="92"/>
      <c r="G493" s="92"/>
      <c r="H493" s="92"/>
      <c r="I493" s="92"/>
      <c r="J493" s="92"/>
    </row>
    <row r="494" spans="1:10" ht="11.25" customHeight="1" x14ac:dyDescent="0.25">
      <c r="A494" s="90" t="e">
        <f>"HTP.P('&lt;"&amp;#REF!&amp;"&gt;' || "&amp;IF(MID(#REF!,1,4)="STUB","NULL","REC."&amp;#REF!)&amp;" || '&lt;/"&amp;#REF!&amp;"&gt;');"</f>
        <v>#REF!</v>
      </c>
      <c r="B494" s="92"/>
      <c r="C494" s="90" t="e">
        <f>"DECODE(C_T."&amp;#REF!&amp;", 0, NULL, C_T."&amp;#REF!&amp;") AS "&amp;#REF!&amp;","</f>
        <v>#REF!</v>
      </c>
      <c r="D494" s="92"/>
      <c r="F494" s="92"/>
      <c r="G494" s="92"/>
      <c r="H494" s="92"/>
      <c r="I494" s="92"/>
      <c r="J494" s="92"/>
    </row>
    <row r="495" spans="1:10" ht="11.25" customHeight="1" x14ac:dyDescent="0.25">
      <c r="A495" s="90" t="e">
        <f>"HTP.P('&lt;"&amp;#REF!&amp;"&gt;' || "&amp;IF(MID(#REF!,1,4)="STUB","NULL","REC."&amp;#REF!)&amp;" || '&lt;/"&amp;#REF!&amp;"&gt;');"</f>
        <v>#REF!</v>
      </c>
      <c r="B495" s="92"/>
      <c r="C495" s="90" t="e">
        <f>"DECODE(C_T."&amp;#REF!&amp;", 0, NULL, C_T."&amp;#REF!&amp;") AS "&amp;#REF!&amp;","</f>
        <v>#REF!</v>
      </c>
      <c r="D495" s="92"/>
      <c r="F495" s="92"/>
      <c r="G495" s="92"/>
      <c r="H495" s="92"/>
      <c r="I495" s="92"/>
      <c r="J495" s="92"/>
    </row>
    <row r="496" spans="1:10" ht="11.25" customHeight="1" x14ac:dyDescent="0.25">
      <c r="A496" s="90" t="e">
        <f>"HTP.P('&lt;"&amp;#REF!&amp;"&gt;' || "&amp;IF(MID(#REF!,1,4)="STUB","NULL","REC."&amp;#REF!)&amp;" || '&lt;/"&amp;#REF!&amp;"&gt;');"</f>
        <v>#REF!</v>
      </c>
      <c r="B496" s="92"/>
      <c r="C496" s="90" t="e">
        <f>"DECODE(C_T."&amp;#REF!&amp;", 0, NULL, C_T."&amp;#REF!&amp;") AS "&amp;#REF!&amp;","</f>
        <v>#REF!</v>
      </c>
      <c r="D496" s="92"/>
      <c r="F496" s="92"/>
      <c r="G496" s="92"/>
      <c r="H496" s="92"/>
      <c r="I496" s="92"/>
      <c r="J496" s="92"/>
    </row>
    <row r="497" spans="1:10" ht="11.25" customHeight="1" x14ac:dyDescent="0.25">
      <c r="A497" s="90" t="e">
        <f>"HTP.P('&lt;"&amp;#REF!&amp;"&gt;' || "&amp;IF(MID(#REF!,1,4)="STUB","NULL","REC."&amp;#REF!)&amp;" || '&lt;/"&amp;#REF!&amp;"&gt;');"</f>
        <v>#REF!</v>
      </c>
      <c r="B497" s="92"/>
      <c r="C497" s="90" t="e">
        <f>"DECODE(C_T."&amp;#REF!&amp;", 0, NULL, C_T."&amp;#REF!&amp;") AS "&amp;#REF!&amp;","</f>
        <v>#REF!</v>
      </c>
      <c r="D497" s="92"/>
      <c r="F497" s="92"/>
      <c r="G497" s="92"/>
      <c r="H497" s="92"/>
      <c r="I497" s="92"/>
      <c r="J497" s="92"/>
    </row>
    <row r="498" spans="1:10" ht="11.25" customHeight="1" x14ac:dyDescent="0.25">
      <c r="A498" s="90" t="e">
        <f>"HTP.P('&lt;"&amp;#REF!&amp;"&gt;' || "&amp;IF(MID(#REF!,1,4)="STUB","NULL","REC."&amp;#REF!)&amp;" || '&lt;/"&amp;#REF!&amp;"&gt;');"</f>
        <v>#REF!</v>
      </c>
      <c r="B498" s="92"/>
      <c r="C498" s="90" t="e">
        <f>"DECODE(C_T."&amp;#REF!&amp;", 0, NULL, C_T."&amp;#REF!&amp;") AS "&amp;#REF!&amp;","</f>
        <v>#REF!</v>
      </c>
      <c r="D498" s="92"/>
      <c r="F498" s="92"/>
      <c r="G498" s="92"/>
      <c r="H498" s="92"/>
      <c r="I498" s="92"/>
      <c r="J498" s="92"/>
    </row>
    <row r="499" spans="1:10" ht="11.25" customHeight="1" x14ac:dyDescent="0.25">
      <c r="A499" s="90" t="e">
        <f>"HTP.P('&lt;"&amp;#REF!&amp;"&gt;' || "&amp;IF(MID(#REF!,1,4)="STUB","NULL","REC."&amp;#REF!)&amp;" || '&lt;/"&amp;#REF!&amp;"&gt;');"</f>
        <v>#REF!</v>
      </c>
      <c r="B499" s="92"/>
      <c r="C499" s="90" t="e">
        <f>"DECODE(C_T."&amp;#REF!&amp;", 0, NULL, C_T."&amp;#REF!&amp;") AS "&amp;#REF!&amp;","</f>
        <v>#REF!</v>
      </c>
      <c r="D499" s="92"/>
      <c r="F499" s="92"/>
      <c r="G499" s="92"/>
      <c r="H499" s="92"/>
      <c r="I499" s="92"/>
      <c r="J499" s="92"/>
    </row>
    <row r="500" spans="1:10" ht="11.25" customHeight="1" x14ac:dyDescent="0.25">
      <c r="A500" s="90" t="e">
        <f>"HTP.P('&lt;"&amp;#REF!&amp;"&gt;' || "&amp;IF(MID(#REF!,1,4)="STUB","NULL","REC."&amp;#REF!)&amp;" || '&lt;/"&amp;#REF!&amp;"&gt;');"</f>
        <v>#REF!</v>
      </c>
      <c r="B500" s="92"/>
      <c r="C500" s="90" t="e">
        <f>"DECODE(C_T."&amp;#REF!&amp;", 0, NULL, C_T."&amp;#REF!&amp;") AS "&amp;#REF!&amp;","</f>
        <v>#REF!</v>
      </c>
      <c r="D500" s="92"/>
      <c r="F500" s="92"/>
      <c r="G500" s="92"/>
      <c r="H500" s="92"/>
      <c r="I500" s="92"/>
      <c r="J500" s="92"/>
    </row>
    <row r="501" spans="1:10" ht="11.25" customHeight="1" x14ac:dyDescent="0.25">
      <c r="A501" s="90" t="e">
        <f>"HTP.P('&lt;"&amp;#REF!&amp;"&gt;' || "&amp;IF(MID(#REF!,1,4)="STUB","NULL","REC."&amp;#REF!)&amp;" || '&lt;/"&amp;#REF!&amp;"&gt;');"</f>
        <v>#REF!</v>
      </c>
      <c r="B501" s="92"/>
      <c r="C501" s="90" t="e">
        <f>"DECODE(C_T."&amp;#REF!&amp;", 0, NULL, C_T."&amp;#REF!&amp;") AS "&amp;#REF!&amp;","</f>
        <v>#REF!</v>
      </c>
      <c r="D501" s="92"/>
      <c r="F501" s="92"/>
      <c r="G501" s="92"/>
      <c r="H501" s="92"/>
      <c r="I501" s="92"/>
      <c r="J501" s="92"/>
    </row>
    <row r="502" spans="1:10" ht="11.25" customHeight="1" x14ac:dyDescent="0.25">
      <c r="A502" s="90" t="e">
        <f>"HTP.P('&lt;"&amp;#REF!&amp;"&gt;' || "&amp;IF(MID(#REF!,1,4)="STUB","NULL","REC."&amp;#REF!)&amp;" || '&lt;/"&amp;#REF!&amp;"&gt;');"</f>
        <v>#REF!</v>
      </c>
      <c r="B502" s="92"/>
      <c r="C502" s="90" t="e">
        <f>"DECODE(C_T."&amp;#REF!&amp;", 0, NULL, C_T."&amp;#REF!&amp;") AS "&amp;#REF!&amp;","</f>
        <v>#REF!</v>
      </c>
      <c r="D502" s="92"/>
      <c r="F502" s="92"/>
      <c r="G502" s="92"/>
      <c r="H502" s="92"/>
      <c r="I502" s="92"/>
      <c r="J502" s="92"/>
    </row>
    <row r="503" spans="1:10" ht="11.25" customHeight="1" x14ac:dyDescent="0.25">
      <c r="A503" s="90" t="e">
        <f>"HTP.P('&lt;"&amp;#REF!&amp;"&gt;' || "&amp;IF(MID(#REF!,1,4)="STUB","NULL","REC."&amp;#REF!)&amp;" || '&lt;/"&amp;#REF!&amp;"&gt;');"</f>
        <v>#REF!</v>
      </c>
      <c r="B503" s="92"/>
      <c r="C503" s="90" t="e">
        <f>"DECODE(C_T."&amp;#REF!&amp;", 0, NULL, C_T."&amp;#REF!&amp;") AS "&amp;#REF!&amp;","</f>
        <v>#REF!</v>
      </c>
      <c r="D503" s="92"/>
      <c r="F503" s="92"/>
      <c r="G503" s="92"/>
      <c r="H503" s="92"/>
      <c r="I503" s="92"/>
      <c r="J503" s="92"/>
    </row>
    <row r="504" spans="1:10" ht="11.25" customHeight="1" x14ac:dyDescent="0.25">
      <c r="A504" s="90" t="e">
        <f>"HTP.P('&lt;"&amp;#REF!&amp;"&gt;' || "&amp;IF(MID(#REF!,1,4)="STUB","NULL","REC."&amp;#REF!)&amp;" || '&lt;/"&amp;#REF!&amp;"&gt;');"</f>
        <v>#REF!</v>
      </c>
      <c r="B504" s="92"/>
      <c r="C504" s="90" t="e">
        <f>"DECODE(C_T."&amp;#REF!&amp;", 0, NULL, C_T."&amp;#REF!&amp;") AS "&amp;#REF!&amp;","</f>
        <v>#REF!</v>
      </c>
      <c r="D504" s="92"/>
      <c r="F504" s="92"/>
      <c r="G504" s="92"/>
      <c r="H504" s="92"/>
      <c r="I504" s="92"/>
      <c r="J504" s="92"/>
    </row>
    <row r="505" spans="1:10" ht="11.25" customHeight="1" x14ac:dyDescent="0.25">
      <c r="A505" s="90" t="e">
        <f>"HTP.P('&lt;"&amp;#REF!&amp;"&gt;' || "&amp;IF(MID(#REF!,1,4)="STUB","NULL","REC."&amp;#REF!)&amp;" || '&lt;/"&amp;#REF!&amp;"&gt;');"</f>
        <v>#REF!</v>
      </c>
      <c r="B505" s="92"/>
      <c r="C505" s="90" t="e">
        <f>"DECODE(C_T."&amp;#REF!&amp;", 0, NULL, C_T."&amp;#REF!&amp;") AS "&amp;#REF!&amp;","</f>
        <v>#REF!</v>
      </c>
      <c r="D505" s="92"/>
      <c r="F505" s="92"/>
      <c r="G505" s="92"/>
      <c r="H505" s="92"/>
      <c r="I505" s="92"/>
      <c r="J505" s="92"/>
    </row>
    <row r="506" spans="1:10" ht="11.25" customHeight="1" x14ac:dyDescent="0.25">
      <c r="A506" s="90" t="e">
        <f>"HTP.P('&lt;"&amp;#REF!&amp;"&gt;' || "&amp;IF(MID(#REF!,1,4)="STUB","NULL","REC."&amp;#REF!)&amp;" || '&lt;/"&amp;#REF!&amp;"&gt;');"</f>
        <v>#REF!</v>
      </c>
      <c r="B506" s="92"/>
      <c r="C506" s="90" t="e">
        <f>"DECODE(C_T."&amp;#REF!&amp;", 0, NULL, C_T."&amp;#REF!&amp;") AS "&amp;#REF!&amp;","</f>
        <v>#REF!</v>
      </c>
      <c r="D506" s="92"/>
      <c r="F506" s="92"/>
      <c r="G506" s="92"/>
      <c r="H506" s="92"/>
      <c r="I506" s="92"/>
      <c r="J506" s="92"/>
    </row>
    <row r="507" spans="1:10" ht="11.25" customHeight="1" x14ac:dyDescent="0.25">
      <c r="A507" s="90" t="e">
        <f>"HTP.P('&lt;"&amp;#REF!&amp;"&gt;' || "&amp;IF(MID(#REF!,1,4)="STUB","NULL","REC."&amp;#REF!)&amp;" || '&lt;/"&amp;#REF!&amp;"&gt;');"</f>
        <v>#REF!</v>
      </c>
      <c r="B507" s="92"/>
      <c r="C507" s="90" t="e">
        <f>"DECODE(C_T."&amp;#REF!&amp;", 0, NULL, C_T."&amp;#REF!&amp;") AS "&amp;#REF!&amp;","</f>
        <v>#REF!</v>
      </c>
      <c r="D507" s="92"/>
      <c r="F507" s="92"/>
      <c r="G507" s="92"/>
      <c r="H507" s="92"/>
      <c r="I507" s="92"/>
      <c r="J507" s="92"/>
    </row>
    <row r="508" spans="1:10" ht="11.25" customHeight="1" x14ac:dyDescent="0.25">
      <c r="A508" s="90" t="e">
        <f>"HTP.P('&lt;"&amp;#REF!&amp;"&gt;' || "&amp;IF(MID(#REF!,1,4)="STUB","NULL","REC."&amp;#REF!)&amp;" || '&lt;/"&amp;#REF!&amp;"&gt;');"</f>
        <v>#REF!</v>
      </c>
      <c r="B508" s="92"/>
      <c r="C508" s="90" t="e">
        <f>"DECODE(C_T."&amp;#REF!&amp;", 0, NULL, C_T."&amp;#REF!&amp;") AS "&amp;#REF!&amp;","</f>
        <v>#REF!</v>
      </c>
      <c r="D508" s="92"/>
      <c r="F508" s="92"/>
      <c r="G508" s="92"/>
      <c r="H508" s="92"/>
      <c r="I508" s="92"/>
      <c r="J508" s="92"/>
    </row>
    <row r="509" spans="1:10" ht="11.25" customHeight="1" x14ac:dyDescent="0.25">
      <c r="A509" s="90" t="e">
        <f>"HTP.P('&lt;"&amp;#REF!&amp;"&gt;' || "&amp;IF(MID(#REF!,1,4)="STUB","NULL","REC."&amp;#REF!)&amp;" || '&lt;/"&amp;#REF!&amp;"&gt;');"</f>
        <v>#REF!</v>
      </c>
      <c r="B509" s="92"/>
      <c r="C509" s="90" t="e">
        <f>"DECODE(C_T."&amp;#REF!&amp;", 0, NULL, C_T."&amp;#REF!&amp;") AS "&amp;#REF!&amp;","</f>
        <v>#REF!</v>
      </c>
      <c r="D509" s="92"/>
      <c r="F509" s="92"/>
      <c r="G509" s="92"/>
      <c r="H509" s="92"/>
      <c r="I509" s="92"/>
      <c r="J509" s="92"/>
    </row>
    <row r="510" spans="1:10" ht="11.25" customHeight="1" x14ac:dyDescent="0.25">
      <c r="A510" s="90" t="e">
        <f>"HTP.P('&lt;"&amp;#REF!&amp;"&gt;' || "&amp;IF(MID(#REF!,1,4)="STUB","NULL","REC."&amp;#REF!)&amp;" || '&lt;/"&amp;#REF!&amp;"&gt;');"</f>
        <v>#REF!</v>
      </c>
      <c r="B510" s="92"/>
      <c r="C510" s="90" t="e">
        <f>"DECODE(C_T."&amp;#REF!&amp;", 0, NULL, C_T."&amp;#REF!&amp;") AS "&amp;#REF!&amp;","</f>
        <v>#REF!</v>
      </c>
      <c r="D510" s="92"/>
      <c r="F510" s="92"/>
      <c r="G510" s="92"/>
      <c r="H510" s="92"/>
      <c r="I510" s="92"/>
      <c r="J510" s="92"/>
    </row>
    <row r="511" spans="1:10" ht="11.25" customHeight="1" x14ac:dyDescent="0.25">
      <c r="A511" s="90" t="e">
        <f>"HTP.P('&lt;"&amp;#REF!&amp;"&gt;' || "&amp;IF(MID(#REF!,1,4)="STUB","NULL","REC."&amp;#REF!)&amp;" || '&lt;/"&amp;#REF!&amp;"&gt;');"</f>
        <v>#REF!</v>
      </c>
      <c r="B511" s="92"/>
      <c r="C511" s="90" t="e">
        <f>"DECODE(C_T."&amp;#REF!&amp;", 0, NULL, C_T."&amp;#REF!&amp;") AS "&amp;#REF!&amp;","</f>
        <v>#REF!</v>
      </c>
      <c r="D511" s="92"/>
      <c r="F511" s="92"/>
      <c r="G511" s="92"/>
      <c r="H511" s="92"/>
      <c r="I511" s="92"/>
      <c r="J511" s="92"/>
    </row>
    <row r="512" spans="1:10" ht="11.25" customHeight="1" x14ac:dyDescent="0.25">
      <c r="A512" s="90" t="e">
        <f>"HTP.P('&lt;"&amp;#REF!&amp;"&gt;' || "&amp;IF(MID(#REF!,1,4)="STUB","NULL","REC."&amp;#REF!)&amp;" || '&lt;/"&amp;#REF!&amp;"&gt;');"</f>
        <v>#REF!</v>
      </c>
      <c r="B512" s="92"/>
      <c r="C512" s="90" t="e">
        <f>"DECODE(C_T."&amp;#REF!&amp;", 0, NULL, C_T."&amp;#REF!&amp;") AS "&amp;#REF!&amp;","</f>
        <v>#REF!</v>
      </c>
      <c r="D512" s="92"/>
      <c r="F512" s="92"/>
      <c r="G512" s="92"/>
      <c r="H512" s="92"/>
      <c r="I512" s="92"/>
      <c r="J512" s="92"/>
    </row>
    <row r="513" spans="1:10" ht="11.25" customHeight="1" x14ac:dyDescent="0.25">
      <c r="A513" s="90" t="e">
        <f>"HTP.P('&lt;"&amp;#REF!&amp;"&gt;' || "&amp;IF(MID(#REF!,1,4)="STUB","NULL","REC."&amp;#REF!)&amp;" || '&lt;/"&amp;#REF!&amp;"&gt;');"</f>
        <v>#REF!</v>
      </c>
      <c r="B513" s="92"/>
      <c r="C513" s="90" t="e">
        <f>"DECODE(C_T."&amp;#REF!&amp;", 0, NULL, C_T."&amp;#REF!&amp;") AS "&amp;#REF!&amp;","</f>
        <v>#REF!</v>
      </c>
      <c r="D513" s="92"/>
      <c r="F513" s="92"/>
      <c r="G513" s="92"/>
      <c r="H513" s="92"/>
      <c r="I513" s="92"/>
      <c r="J513" s="92"/>
    </row>
    <row r="514" spans="1:10" ht="11.25" customHeight="1" x14ac:dyDescent="0.25">
      <c r="A514" s="90" t="e">
        <f>"HTP.P('&lt;"&amp;#REF!&amp;"&gt;' || "&amp;IF(MID(#REF!,1,4)="STUB","NULL","REC."&amp;#REF!)&amp;" || '&lt;/"&amp;#REF!&amp;"&gt;');"</f>
        <v>#REF!</v>
      </c>
      <c r="B514" s="92"/>
      <c r="C514" s="90" t="e">
        <f>"DECODE(C_T."&amp;#REF!&amp;", 0, NULL, C_T."&amp;#REF!&amp;") AS "&amp;#REF!&amp;","</f>
        <v>#REF!</v>
      </c>
      <c r="D514" s="92"/>
      <c r="F514" s="92"/>
      <c r="G514" s="92"/>
      <c r="H514" s="92"/>
      <c r="I514" s="92"/>
      <c r="J514" s="92"/>
    </row>
    <row r="515" spans="1:10" ht="11.25" customHeight="1" x14ac:dyDescent="0.25">
      <c r="A515" s="90" t="e">
        <f>"HTP.P('&lt;"&amp;#REF!&amp;"&gt;' || "&amp;IF(MID(#REF!,1,4)="STUB","NULL","REC."&amp;#REF!)&amp;" || '&lt;/"&amp;#REF!&amp;"&gt;');"</f>
        <v>#REF!</v>
      </c>
      <c r="B515" s="92"/>
      <c r="C515" s="90" t="e">
        <f>"DECODE(C_T."&amp;#REF!&amp;", 0, NULL, C_T."&amp;#REF!&amp;") AS "&amp;#REF!&amp;","</f>
        <v>#REF!</v>
      </c>
      <c r="D515" s="92"/>
      <c r="F515" s="92"/>
      <c r="G515" s="92"/>
      <c r="H515" s="92"/>
      <c r="I515" s="92"/>
      <c r="J515" s="92"/>
    </row>
    <row r="516" spans="1:10" ht="11.25" customHeight="1" x14ac:dyDescent="0.25">
      <c r="A516" s="90" t="e">
        <f>"HTP.P('&lt;"&amp;#REF!&amp;"&gt;' || "&amp;IF(MID(#REF!,1,4)="STUB","NULL","REC."&amp;#REF!)&amp;" || '&lt;/"&amp;#REF!&amp;"&gt;');"</f>
        <v>#REF!</v>
      </c>
      <c r="B516" s="92"/>
      <c r="C516" s="90" t="e">
        <f>"DECODE(C_T."&amp;#REF!&amp;", 0, NULL, C_T."&amp;#REF!&amp;") AS "&amp;#REF!&amp;","</f>
        <v>#REF!</v>
      </c>
      <c r="D516" s="92"/>
      <c r="F516" s="92"/>
      <c r="G516" s="92"/>
      <c r="H516" s="92"/>
      <c r="I516" s="92"/>
      <c r="J516" s="92"/>
    </row>
    <row r="517" spans="1:10" ht="11.25" customHeight="1" x14ac:dyDescent="0.25">
      <c r="A517" s="90" t="e">
        <f>"HTP.P('&lt;"&amp;#REF!&amp;"&gt;' || "&amp;IF(MID(#REF!,1,4)="STUB","NULL","REC."&amp;#REF!)&amp;" || '&lt;/"&amp;#REF!&amp;"&gt;');"</f>
        <v>#REF!</v>
      </c>
      <c r="B517" s="92"/>
      <c r="C517" s="90" t="e">
        <f>"DECODE(C_T."&amp;#REF!&amp;", 0, NULL, C_T."&amp;#REF!&amp;") AS "&amp;#REF!&amp;","</f>
        <v>#REF!</v>
      </c>
      <c r="D517" s="92"/>
      <c r="F517" s="92"/>
      <c r="G517" s="92"/>
      <c r="H517" s="92"/>
      <c r="I517" s="92"/>
      <c r="J517" s="92"/>
    </row>
    <row r="518" spans="1:10" ht="11.25" customHeight="1" x14ac:dyDescent="0.25">
      <c r="A518" s="90" t="e">
        <f>"HTP.P('&lt;"&amp;#REF!&amp;"&gt;' || "&amp;IF(MID(#REF!,1,4)="STUB","NULL","REC."&amp;#REF!)&amp;" || '&lt;/"&amp;#REF!&amp;"&gt;');"</f>
        <v>#REF!</v>
      </c>
      <c r="B518" s="92"/>
      <c r="C518" s="90" t="e">
        <f>"DECODE(C_T."&amp;#REF!&amp;", 0, NULL, C_T."&amp;#REF!&amp;") AS "&amp;#REF!&amp;","</f>
        <v>#REF!</v>
      </c>
      <c r="D518" s="92"/>
      <c r="F518" s="92"/>
      <c r="G518" s="92"/>
      <c r="H518" s="92"/>
      <c r="I518" s="92"/>
      <c r="J518" s="92"/>
    </row>
    <row r="519" spans="1:10" ht="11.25" customHeight="1" x14ac:dyDescent="0.25">
      <c r="A519" s="90" t="e">
        <f>"HTP.P('&lt;"&amp;#REF!&amp;"&gt;' || "&amp;IF(MID(#REF!,1,4)="STUB","NULL","REC."&amp;#REF!)&amp;" || '&lt;/"&amp;#REF!&amp;"&gt;');"</f>
        <v>#REF!</v>
      </c>
      <c r="B519" s="92"/>
      <c r="C519" s="90" t="e">
        <f>"DECODE(C_T."&amp;#REF!&amp;", 0, NULL, C_T."&amp;#REF!&amp;") AS "&amp;#REF!&amp;","</f>
        <v>#REF!</v>
      </c>
      <c r="D519" s="92"/>
      <c r="F519" s="92"/>
      <c r="G519" s="92"/>
      <c r="H519" s="92"/>
      <c r="I519" s="92"/>
      <c r="J519" s="92"/>
    </row>
    <row r="520" spans="1:10" ht="11.25" customHeight="1" x14ac:dyDescent="0.25">
      <c r="A520" s="90" t="e">
        <f>"HTP.P('&lt;"&amp;#REF!&amp;"&gt;' || "&amp;IF(MID(#REF!,1,4)="STUB","NULL","REC."&amp;#REF!)&amp;" || '&lt;/"&amp;#REF!&amp;"&gt;');"</f>
        <v>#REF!</v>
      </c>
      <c r="B520" s="92"/>
      <c r="C520" s="90" t="e">
        <f>"DECODE(C_T."&amp;#REF!&amp;", 0, NULL, C_T."&amp;#REF!&amp;") AS "&amp;#REF!&amp;","</f>
        <v>#REF!</v>
      </c>
      <c r="D520" s="92"/>
      <c r="F520" s="92"/>
      <c r="G520" s="92"/>
      <c r="H520" s="92"/>
      <c r="I520" s="92"/>
      <c r="J520" s="92"/>
    </row>
    <row r="521" spans="1:10" ht="11.25" customHeight="1" x14ac:dyDescent="0.25">
      <c r="A521" s="90" t="e">
        <f>"HTP.P('&lt;"&amp;#REF!&amp;"&gt;' || "&amp;IF(MID(#REF!,1,4)="STUB","NULL","REC."&amp;#REF!)&amp;" || '&lt;/"&amp;#REF!&amp;"&gt;');"</f>
        <v>#REF!</v>
      </c>
      <c r="B521" s="92"/>
      <c r="C521" s="90" t="e">
        <f>"DECODE(C_T."&amp;#REF!&amp;", 0, NULL, C_T."&amp;#REF!&amp;") AS "&amp;#REF!&amp;","</f>
        <v>#REF!</v>
      </c>
      <c r="D521" s="92"/>
      <c r="F521" s="92"/>
      <c r="G521" s="92"/>
      <c r="H521" s="92"/>
      <c r="I521" s="92"/>
      <c r="J521" s="92"/>
    </row>
    <row r="522" spans="1:10" ht="11.25" customHeight="1" x14ac:dyDescent="0.25">
      <c r="A522" s="90" t="e">
        <f>"HTP.P('&lt;"&amp;#REF!&amp;"&gt;' || "&amp;IF(MID(#REF!,1,4)="STUB","NULL","REC."&amp;#REF!)&amp;" || '&lt;/"&amp;#REF!&amp;"&gt;');"</f>
        <v>#REF!</v>
      </c>
      <c r="B522" s="92"/>
      <c r="C522" s="90" t="e">
        <f>"DECODE(C_T."&amp;#REF!&amp;", 0, NULL, C_T."&amp;#REF!&amp;") AS "&amp;#REF!&amp;","</f>
        <v>#REF!</v>
      </c>
      <c r="D522" s="92"/>
      <c r="F522" s="92"/>
      <c r="G522" s="92"/>
      <c r="H522" s="92"/>
      <c r="I522" s="92"/>
      <c r="J522" s="92"/>
    </row>
    <row r="523" spans="1:10" ht="11.25" customHeight="1" x14ac:dyDescent="0.25">
      <c r="A523" s="90" t="e">
        <f>"HTP.P('&lt;"&amp;#REF!&amp;"&gt;' || "&amp;IF(MID(#REF!,1,4)="STUB","NULL","REC."&amp;#REF!)&amp;" || '&lt;/"&amp;#REF!&amp;"&gt;');"</f>
        <v>#REF!</v>
      </c>
      <c r="B523" s="92"/>
      <c r="C523" s="90" t="e">
        <f>"DECODE(C_T."&amp;#REF!&amp;", 0, NULL, C_T."&amp;#REF!&amp;") AS "&amp;#REF!&amp;","</f>
        <v>#REF!</v>
      </c>
      <c r="D523" s="92"/>
      <c r="F523" s="92"/>
      <c r="G523" s="92"/>
      <c r="H523" s="92"/>
      <c r="I523" s="92"/>
      <c r="J523" s="92"/>
    </row>
    <row r="524" spans="1:10" ht="11.25" customHeight="1" x14ac:dyDescent="0.25">
      <c r="A524" s="90" t="e">
        <f>"HTP.P('&lt;"&amp;#REF!&amp;"&gt;' || "&amp;IF(MID(#REF!,1,4)="STUB","NULL","REC."&amp;#REF!)&amp;" || '&lt;/"&amp;#REF!&amp;"&gt;');"</f>
        <v>#REF!</v>
      </c>
      <c r="B524" s="92"/>
      <c r="C524" s="90" t="e">
        <f>"DECODE(C_T."&amp;#REF!&amp;", 0, NULL, C_T."&amp;#REF!&amp;") AS "&amp;#REF!&amp;","</f>
        <v>#REF!</v>
      </c>
      <c r="D524" s="92"/>
      <c r="F524" s="92"/>
      <c r="G524" s="92"/>
      <c r="H524" s="92"/>
      <c r="I524" s="92"/>
      <c r="J524" s="92"/>
    </row>
    <row r="525" spans="1:10" ht="11.25" customHeight="1" x14ac:dyDescent="0.25">
      <c r="A525" s="90" t="e">
        <f>"HTP.P('&lt;"&amp;#REF!&amp;"&gt;' || "&amp;IF(MID(#REF!,1,4)="STUB","NULL","REC."&amp;#REF!)&amp;" || '&lt;/"&amp;#REF!&amp;"&gt;');"</f>
        <v>#REF!</v>
      </c>
      <c r="B525" s="92"/>
      <c r="C525" s="90" t="e">
        <f>"DECODE(C_T."&amp;#REF!&amp;", 0, NULL, C_T."&amp;#REF!&amp;") AS "&amp;#REF!&amp;","</f>
        <v>#REF!</v>
      </c>
      <c r="D525" s="92"/>
      <c r="F525" s="92"/>
      <c r="G525" s="92"/>
      <c r="H525" s="92"/>
      <c r="I525" s="92"/>
      <c r="J525" s="92"/>
    </row>
    <row r="526" spans="1:10" ht="11.25" customHeight="1" x14ac:dyDescent="0.25">
      <c r="A526" s="90" t="e">
        <f>"HTP.P('&lt;"&amp;#REF!&amp;"&gt;' || "&amp;IF(MID(#REF!,1,4)="STUB","NULL","REC."&amp;#REF!)&amp;" || '&lt;/"&amp;#REF!&amp;"&gt;');"</f>
        <v>#REF!</v>
      </c>
      <c r="B526" s="92"/>
      <c r="C526" s="90" t="e">
        <f>"DECODE(C_T."&amp;#REF!&amp;", 0, NULL, C_T."&amp;#REF!&amp;") AS "&amp;#REF!&amp;","</f>
        <v>#REF!</v>
      </c>
      <c r="D526" s="92"/>
      <c r="F526" s="92"/>
      <c r="G526" s="92"/>
      <c r="H526" s="92"/>
      <c r="I526" s="92"/>
      <c r="J526" s="92"/>
    </row>
    <row r="527" spans="1:10" ht="11.25" customHeight="1" x14ac:dyDescent="0.25">
      <c r="A527" s="90" t="e">
        <f>"HTP.P('&lt;"&amp;#REF!&amp;"&gt;' || "&amp;IF(MID(#REF!,1,4)="STUB","NULL","REC."&amp;#REF!)&amp;" || '&lt;/"&amp;#REF!&amp;"&gt;');"</f>
        <v>#REF!</v>
      </c>
      <c r="B527" s="92"/>
      <c r="C527" s="90" t="e">
        <f>"DECODE(C_T."&amp;#REF!&amp;", 0, NULL, C_T."&amp;#REF!&amp;") AS "&amp;#REF!&amp;","</f>
        <v>#REF!</v>
      </c>
      <c r="D527" s="92"/>
      <c r="F527" s="92"/>
      <c r="G527" s="92"/>
      <c r="H527" s="92"/>
      <c r="I527" s="92"/>
      <c r="J527" s="92"/>
    </row>
    <row r="528" spans="1:10" ht="11.25" customHeight="1" x14ac:dyDescent="0.25">
      <c r="A528" s="90" t="e">
        <f>"HTP.P('&lt;"&amp;#REF!&amp;"&gt;' || "&amp;IF(MID(#REF!,1,4)="STUB","NULL","REC."&amp;#REF!)&amp;" || '&lt;/"&amp;#REF!&amp;"&gt;');"</f>
        <v>#REF!</v>
      </c>
      <c r="B528" s="92"/>
      <c r="C528" s="90" t="e">
        <f>"DECODE(C_T."&amp;#REF!&amp;", 0, NULL, C_T."&amp;#REF!&amp;") AS "&amp;#REF!&amp;","</f>
        <v>#REF!</v>
      </c>
      <c r="D528" s="92"/>
      <c r="F528" s="92"/>
      <c r="G528" s="92"/>
      <c r="H528" s="92"/>
      <c r="I528" s="92"/>
      <c r="J528" s="92"/>
    </row>
    <row r="529" spans="1:10" ht="11.25" customHeight="1" x14ac:dyDescent="0.25">
      <c r="A529" s="90" t="e">
        <f>"HTP.P('&lt;"&amp;#REF!&amp;"&gt;' || "&amp;IF(MID(#REF!,1,4)="STUB","NULL","REC."&amp;#REF!)&amp;" || '&lt;/"&amp;#REF!&amp;"&gt;');"</f>
        <v>#REF!</v>
      </c>
      <c r="B529" s="92"/>
      <c r="C529" s="90" t="e">
        <f>"DECODE(C_T."&amp;#REF!&amp;", 0, NULL, C_T."&amp;#REF!&amp;") AS "&amp;#REF!&amp;","</f>
        <v>#REF!</v>
      </c>
      <c r="D529" s="92"/>
      <c r="F529" s="92"/>
      <c r="G529" s="92"/>
      <c r="H529" s="92"/>
      <c r="I529" s="92"/>
      <c r="J529" s="92"/>
    </row>
    <row r="530" spans="1:10" ht="11.25" customHeight="1" x14ac:dyDescent="0.25">
      <c r="A530" s="90" t="e">
        <f>"HTP.P('&lt;"&amp;#REF!&amp;"&gt;' || "&amp;IF(MID(#REF!,1,4)="STUB","NULL","REC."&amp;#REF!)&amp;" || '&lt;/"&amp;#REF!&amp;"&gt;');"</f>
        <v>#REF!</v>
      </c>
      <c r="B530" s="92"/>
      <c r="C530" s="90" t="e">
        <f>"DECODE(C_T."&amp;#REF!&amp;", 0, NULL, C_T."&amp;#REF!&amp;") AS "&amp;#REF!&amp;","</f>
        <v>#REF!</v>
      </c>
      <c r="D530" s="92"/>
      <c r="F530" s="92"/>
      <c r="G530" s="92"/>
      <c r="H530" s="92"/>
      <c r="I530" s="92"/>
      <c r="J530" s="92"/>
    </row>
    <row r="531" spans="1:10" ht="11.25" customHeight="1" x14ac:dyDescent="0.25">
      <c r="A531" s="90" t="e">
        <f>"HTP.P('&lt;"&amp;#REF!&amp;"&gt;' || "&amp;IF(MID(#REF!,1,4)="STUB","NULL","REC."&amp;#REF!)&amp;" || '&lt;/"&amp;#REF!&amp;"&gt;');"</f>
        <v>#REF!</v>
      </c>
      <c r="B531" s="92"/>
      <c r="C531" s="90" t="e">
        <f>"DECODE(C_T."&amp;#REF!&amp;", 0, NULL, C_T."&amp;#REF!&amp;") AS "&amp;#REF!&amp;","</f>
        <v>#REF!</v>
      </c>
      <c r="D531" s="92"/>
      <c r="F531" s="92"/>
      <c r="G531" s="92"/>
      <c r="H531" s="92"/>
      <c r="I531" s="92"/>
      <c r="J531" s="92"/>
    </row>
    <row r="532" spans="1:10" ht="11.25" customHeight="1" x14ac:dyDescent="0.25">
      <c r="A532" s="90" t="e">
        <f>"HTP.P('&lt;"&amp;#REF!&amp;"&gt;' || "&amp;IF(MID(#REF!,1,4)="STUB","NULL","REC."&amp;#REF!)&amp;" || '&lt;/"&amp;#REF!&amp;"&gt;');"</f>
        <v>#REF!</v>
      </c>
      <c r="B532" s="92"/>
      <c r="C532" s="90" t="e">
        <f>"DECODE(C_T."&amp;#REF!&amp;", 0, NULL, C_T."&amp;#REF!&amp;") AS "&amp;#REF!&amp;","</f>
        <v>#REF!</v>
      </c>
      <c r="D532" s="92"/>
      <c r="F532" s="92"/>
      <c r="G532" s="92"/>
      <c r="H532" s="92"/>
      <c r="I532" s="92"/>
      <c r="J532" s="92"/>
    </row>
    <row r="533" spans="1:10" ht="11.25" customHeight="1" x14ac:dyDescent="0.25">
      <c r="A533" s="90" t="e">
        <f>"HTP.P('&lt;"&amp;#REF!&amp;"&gt;' || "&amp;IF(MID(#REF!,1,4)="STUB","NULL","REC."&amp;#REF!)&amp;" || '&lt;/"&amp;#REF!&amp;"&gt;');"</f>
        <v>#REF!</v>
      </c>
      <c r="B533" s="92"/>
      <c r="C533" s="90" t="e">
        <f>"DECODE(C_T."&amp;#REF!&amp;", 0, NULL, C_T."&amp;#REF!&amp;") AS "&amp;#REF!&amp;","</f>
        <v>#REF!</v>
      </c>
      <c r="D533" s="92"/>
      <c r="F533" s="92"/>
      <c r="G533" s="92"/>
      <c r="H533" s="92"/>
      <c r="I533" s="92"/>
      <c r="J533" s="92"/>
    </row>
    <row r="534" spans="1:10" ht="11.25" customHeight="1" x14ac:dyDescent="0.25">
      <c r="A534" s="90" t="e">
        <f>"HTP.P('&lt;"&amp;#REF!&amp;"&gt;' || "&amp;IF(MID(#REF!,1,4)="STUB","NULL","REC."&amp;#REF!)&amp;" || '&lt;/"&amp;#REF!&amp;"&gt;');"</f>
        <v>#REF!</v>
      </c>
      <c r="B534" s="92"/>
      <c r="C534" s="90" t="e">
        <f>"DECODE(C_T."&amp;#REF!&amp;", 0, NULL, C_T."&amp;#REF!&amp;") AS "&amp;#REF!&amp;","</f>
        <v>#REF!</v>
      </c>
      <c r="D534" s="92"/>
      <c r="F534" s="92"/>
      <c r="G534" s="92"/>
      <c r="H534" s="92"/>
      <c r="I534" s="92"/>
      <c r="J534" s="92"/>
    </row>
    <row r="535" spans="1:10" ht="11.25" customHeight="1" x14ac:dyDescent="0.25">
      <c r="A535" s="90" t="e">
        <f>"HTP.P('&lt;"&amp;#REF!&amp;"&gt;' || "&amp;IF(MID(#REF!,1,4)="STUB","NULL","REC."&amp;#REF!)&amp;" || '&lt;/"&amp;#REF!&amp;"&gt;');"</f>
        <v>#REF!</v>
      </c>
      <c r="B535" s="92"/>
      <c r="C535" s="90" t="e">
        <f>"DECODE(C_T."&amp;#REF!&amp;", 0, NULL, C_T."&amp;#REF!&amp;") AS "&amp;#REF!&amp;","</f>
        <v>#REF!</v>
      </c>
      <c r="D535" s="92"/>
      <c r="F535" s="92"/>
      <c r="G535" s="92"/>
      <c r="H535" s="92"/>
      <c r="I535" s="92"/>
      <c r="J535" s="92"/>
    </row>
    <row r="536" spans="1:10" ht="11.25" customHeight="1" x14ac:dyDescent="0.25">
      <c r="A536" s="90" t="e">
        <f>"HTP.P('&lt;"&amp;#REF!&amp;"&gt;' || "&amp;IF(MID(#REF!,1,4)="STUB","NULL","REC."&amp;#REF!)&amp;" || '&lt;/"&amp;#REF!&amp;"&gt;');"</f>
        <v>#REF!</v>
      </c>
      <c r="B536" s="92"/>
      <c r="C536" s="90" t="e">
        <f>"DECODE(C_T."&amp;#REF!&amp;", 0, NULL, C_T."&amp;#REF!&amp;") AS "&amp;#REF!&amp;","</f>
        <v>#REF!</v>
      </c>
      <c r="D536" s="92"/>
      <c r="F536" s="92"/>
      <c r="G536" s="92"/>
      <c r="H536" s="92"/>
      <c r="I536" s="92"/>
      <c r="J536" s="92"/>
    </row>
    <row r="537" spans="1:10" ht="11.25" customHeight="1" x14ac:dyDescent="0.25">
      <c r="A537" s="90" t="e">
        <f>"HTP.P('&lt;"&amp;#REF!&amp;"&gt;' || "&amp;IF(MID(#REF!,1,4)="STUB","NULL","REC."&amp;#REF!)&amp;" || '&lt;/"&amp;#REF!&amp;"&gt;');"</f>
        <v>#REF!</v>
      </c>
      <c r="B537" s="92"/>
      <c r="C537" s="90" t="e">
        <f>"DECODE(C_T."&amp;#REF!&amp;", 0, NULL, C_T."&amp;#REF!&amp;") AS "&amp;#REF!&amp;","</f>
        <v>#REF!</v>
      </c>
      <c r="D537" s="92"/>
      <c r="F537" s="92"/>
      <c r="G537" s="92"/>
      <c r="H537" s="92"/>
      <c r="I537" s="92"/>
      <c r="J537" s="92"/>
    </row>
    <row r="538" spans="1:10" ht="11.25" customHeight="1" x14ac:dyDescent="0.25">
      <c r="A538" s="90" t="e">
        <f>"HTP.P('&lt;"&amp;#REF!&amp;"&gt;' || "&amp;IF(MID(#REF!,1,4)="STUB","NULL","REC."&amp;#REF!)&amp;" || '&lt;/"&amp;#REF!&amp;"&gt;');"</f>
        <v>#REF!</v>
      </c>
      <c r="B538" s="92"/>
      <c r="C538" s="90" t="e">
        <f>"DECODE(C_T."&amp;#REF!&amp;", 0, NULL, C_T."&amp;#REF!&amp;") AS "&amp;#REF!&amp;","</f>
        <v>#REF!</v>
      </c>
      <c r="D538" s="92"/>
      <c r="F538" s="92"/>
      <c r="G538" s="92"/>
      <c r="H538" s="92"/>
      <c r="I538" s="92"/>
      <c r="J538" s="92"/>
    </row>
    <row r="539" spans="1:10" ht="11.25" customHeight="1" x14ac:dyDescent="0.25">
      <c r="A539" s="90" t="e">
        <f>"HTP.P('&lt;"&amp;#REF!&amp;"&gt;' || "&amp;IF(MID(#REF!,1,4)="STUB","NULL","REC."&amp;#REF!)&amp;" || '&lt;/"&amp;#REF!&amp;"&gt;');"</f>
        <v>#REF!</v>
      </c>
      <c r="B539" s="92"/>
      <c r="C539" s="90" t="e">
        <f>"DECODE(C_T."&amp;#REF!&amp;", 0, NULL, C_T."&amp;#REF!&amp;") AS "&amp;#REF!&amp;","</f>
        <v>#REF!</v>
      </c>
      <c r="D539" s="92"/>
      <c r="F539" s="92"/>
      <c r="G539" s="92"/>
      <c r="H539" s="92"/>
      <c r="I539" s="92"/>
      <c r="J539" s="92"/>
    </row>
    <row r="540" spans="1:10" ht="11.25" customHeight="1" x14ac:dyDescent="0.25">
      <c r="A540" s="90" t="e">
        <f>"HTP.P('&lt;"&amp;#REF!&amp;"&gt;' || "&amp;IF(MID(#REF!,1,4)="STUB","NULL","REC."&amp;#REF!)&amp;" || '&lt;/"&amp;#REF!&amp;"&gt;');"</f>
        <v>#REF!</v>
      </c>
      <c r="B540" s="92"/>
      <c r="C540" s="90" t="e">
        <f>"DECODE(C_T."&amp;#REF!&amp;", 0, NULL, C_T."&amp;#REF!&amp;") AS "&amp;#REF!&amp;","</f>
        <v>#REF!</v>
      </c>
      <c r="D540" s="92"/>
      <c r="F540" s="92"/>
      <c r="G540" s="92"/>
      <c r="H540" s="92"/>
      <c r="I540" s="92"/>
      <c r="J540" s="92"/>
    </row>
    <row r="541" spans="1:10" ht="11.25" customHeight="1" x14ac:dyDescent="0.25">
      <c r="A541" s="90" t="e">
        <f>"HTP.P('&lt;"&amp;#REF!&amp;"&gt;' || "&amp;IF(MID(#REF!,1,4)="STUB","NULL","REC."&amp;#REF!)&amp;" || '&lt;/"&amp;#REF!&amp;"&gt;');"</f>
        <v>#REF!</v>
      </c>
      <c r="B541" s="92"/>
      <c r="C541" s="90" t="e">
        <f>"DECODE(C_T."&amp;#REF!&amp;", 0, NULL, C_T."&amp;#REF!&amp;") AS "&amp;#REF!&amp;","</f>
        <v>#REF!</v>
      </c>
      <c r="D541" s="92"/>
      <c r="F541" s="92"/>
      <c r="G541" s="92"/>
      <c r="H541" s="92"/>
      <c r="I541" s="92"/>
      <c r="J541" s="92"/>
    </row>
    <row r="542" spans="1:10" ht="11.25" customHeight="1" x14ac:dyDescent="0.25">
      <c r="A542" s="90" t="e">
        <f>"HTP.P('&lt;"&amp;#REF!&amp;"&gt;' || "&amp;IF(MID(#REF!,1,4)="STUB","NULL","REC."&amp;#REF!)&amp;" || '&lt;/"&amp;#REF!&amp;"&gt;');"</f>
        <v>#REF!</v>
      </c>
      <c r="B542" s="92"/>
      <c r="C542" s="90" t="e">
        <f>"DECODE(C_T."&amp;#REF!&amp;", 0, NULL, C_T."&amp;#REF!&amp;") AS "&amp;#REF!&amp;","</f>
        <v>#REF!</v>
      </c>
      <c r="D542" s="92"/>
      <c r="F542" s="92"/>
      <c r="G542" s="92"/>
      <c r="H542" s="92"/>
      <c r="I542" s="92"/>
      <c r="J542" s="92"/>
    </row>
    <row r="543" spans="1:10" ht="11.25" customHeight="1" x14ac:dyDescent="0.25">
      <c r="A543" s="90" t="e">
        <f>"HTP.P('&lt;"&amp;#REF!&amp;"&gt;' || "&amp;IF(MID(#REF!,1,4)="STUB","NULL","REC."&amp;#REF!)&amp;" || '&lt;/"&amp;#REF!&amp;"&gt;');"</f>
        <v>#REF!</v>
      </c>
      <c r="B543" s="92"/>
      <c r="C543" s="90" t="e">
        <f>"DECODE(C_T."&amp;#REF!&amp;", 0, NULL, C_T."&amp;#REF!&amp;") AS "&amp;#REF!&amp;","</f>
        <v>#REF!</v>
      </c>
      <c r="D543" s="92"/>
      <c r="F543" s="92"/>
      <c r="G543" s="92"/>
      <c r="H543" s="92"/>
      <c r="I543" s="92"/>
      <c r="J543" s="92"/>
    </row>
    <row r="544" spans="1:10" ht="11.25" customHeight="1" x14ac:dyDescent="0.25">
      <c r="A544" s="90" t="e">
        <f>"HTP.P('&lt;"&amp;#REF!&amp;"&gt;' || "&amp;IF(MID(#REF!,1,4)="STUB","NULL","REC."&amp;#REF!)&amp;" || '&lt;/"&amp;#REF!&amp;"&gt;');"</f>
        <v>#REF!</v>
      </c>
      <c r="B544" s="92"/>
      <c r="C544" s="90" t="e">
        <f>"DECODE(C_T."&amp;#REF!&amp;", 0, NULL, C_T."&amp;#REF!&amp;") AS "&amp;#REF!&amp;","</f>
        <v>#REF!</v>
      </c>
      <c r="D544" s="92"/>
      <c r="F544" s="92"/>
      <c r="G544" s="92"/>
      <c r="H544" s="92"/>
      <c r="I544" s="92"/>
      <c r="J544" s="92"/>
    </row>
    <row r="545" spans="1:10" ht="11.25" customHeight="1" x14ac:dyDescent="0.25">
      <c r="A545" s="90" t="e">
        <f>"HTP.P('&lt;"&amp;#REF!&amp;"&gt;' || "&amp;IF(MID(#REF!,1,4)="STUB","NULL","REC."&amp;#REF!)&amp;" || '&lt;/"&amp;#REF!&amp;"&gt;');"</f>
        <v>#REF!</v>
      </c>
      <c r="B545" s="92"/>
      <c r="C545" s="90" t="e">
        <f>"DECODE(C_T."&amp;#REF!&amp;", 0, NULL, C_T."&amp;#REF!&amp;") AS "&amp;#REF!&amp;","</f>
        <v>#REF!</v>
      </c>
      <c r="D545" s="92"/>
      <c r="F545" s="92"/>
      <c r="G545" s="92"/>
      <c r="H545" s="92"/>
      <c r="I545" s="92"/>
      <c r="J545" s="92"/>
    </row>
    <row r="546" spans="1:10" ht="11.25" customHeight="1" x14ac:dyDescent="0.25">
      <c r="A546" s="90" t="e">
        <f>"HTP.P('&lt;"&amp;#REF!&amp;"&gt;' || "&amp;IF(MID(#REF!,1,4)="STUB","NULL","REC."&amp;#REF!)&amp;" || '&lt;/"&amp;#REF!&amp;"&gt;');"</f>
        <v>#REF!</v>
      </c>
      <c r="B546" s="92"/>
      <c r="C546" s="90" t="e">
        <f>"DECODE(C_T."&amp;#REF!&amp;", 0, NULL, C_T."&amp;#REF!&amp;") AS "&amp;#REF!&amp;","</f>
        <v>#REF!</v>
      </c>
      <c r="D546" s="92"/>
      <c r="F546" s="92"/>
      <c r="G546" s="92"/>
      <c r="H546" s="92"/>
      <c r="I546" s="92"/>
      <c r="J546" s="92"/>
    </row>
    <row r="547" spans="1:10" ht="11.25" customHeight="1" x14ac:dyDescent="0.25">
      <c r="A547" s="90" t="e">
        <f>"HTP.P('&lt;"&amp;#REF!&amp;"&gt;' || "&amp;IF(MID(#REF!,1,4)="STUB","NULL","REC."&amp;#REF!)&amp;" || '&lt;/"&amp;#REF!&amp;"&gt;');"</f>
        <v>#REF!</v>
      </c>
      <c r="B547" s="92"/>
      <c r="C547" s="90" t="e">
        <f>"DECODE(C_T."&amp;#REF!&amp;", 0, NULL, C_T."&amp;#REF!&amp;") AS "&amp;#REF!&amp;","</f>
        <v>#REF!</v>
      </c>
      <c r="D547" s="92"/>
      <c r="F547" s="92"/>
      <c r="G547" s="92"/>
      <c r="H547" s="92"/>
      <c r="I547" s="92"/>
      <c r="J547" s="92"/>
    </row>
    <row r="548" spans="1:10" ht="11.25" customHeight="1" x14ac:dyDescent="0.25">
      <c r="A548" s="90" t="e">
        <f>"HTP.P('&lt;"&amp;#REF!&amp;"&gt;' || "&amp;IF(MID(#REF!,1,4)="STUB","NULL","REC."&amp;#REF!)&amp;" || '&lt;/"&amp;#REF!&amp;"&gt;');"</f>
        <v>#REF!</v>
      </c>
      <c r="B548" s="92"/>
      <c r="C548" s="90" t="e">
        <f>"DECODE(C_T."&amp;#REF!&amp;", 0, NULL, C_T."&amp;#REF!&amp;") AS "&amp;#REF!&amp;","</f>
        <v>#REF!</v>
      </c>
      <c r="D548" s="92"/>
      <c r="F548" s="92"/>
      <c r="G548" s="92"/>
      <c r="H548" s="92"/>
      <c r="I548" s="92"/>
      <c r="J548" s="92"/>
    </row>
    <row r="549" spans="1:10" ht="11.25" customHeight="1" x14ac:dyDescent="0.25">
      <c r="A549" s="90" t="e">
        <f>"HTP.P('&lt;"&amp;#REF!&amp;"&gt;' || "&amp;IF(MID(#REF!,1,4)="STUB","NULL","REC."&amp;#REF!)&amp;" || '&lt;/"&amp;#REF!&amp;"&gt;');"</f>
        <v>#REF!</v>
      </c>
      <c r="B549" s="92"/>
      <c r="C549" s="90" t="e">
        <f>"DECODE(C_T."&amp;#REF!&amp;", 0, NULL, C_T."&amp;#REF!&amp;") AS "&amp;#REF!&amp;","</f>
        <v>#REF!</v>
      </c>
      <c r="D549" s="92"/>
      <c r="F549" s="92"/>
      <c r="G549" s="92"/>
      <c r="H549" s="92"/>
      <c r="I549" s="92"/>
      <c r="J549" s="92"/>
    </row>
    <row r="550" spans="1:10" ht="11.25" customHeight="1" x14ac:dyDescent="0.25">
      <c r="A550" s="90" t="e">
        <f>"HTP.P('&lt;"&amp;#REF!&amp;"&gt;' || "&amp;IF(MID(#REF!,1,4)="STUB","NULL","REC."&amp;#REF!)&amp;" || '&lt;/"&amp;#REF!&amp;"&gt;');"</f>
        <v>#REF!</v>
      </c>
      <c r="B550" s="92"/>
      <c r="C550" s="90" t="e">
        <f>"DECODE(C_T."&amp;#REF!&amp;", 0, NULL, C_T."&amp;#REF!&amp;") AS "&amp;#REF!&amp;","</f>
        <v>#REF!</v>
      </c>
      <c r="D550" s="92"/>
      <c r="F550" s="92"/>
      <c r="G550" s="92"/>
      <c r="H550" s="92"/>
      <c r="I550" s="92"/>
      <c r="J550" s="92"/>
    </row>
    <row r="551" spans="1:10" ht="11.25" customHeight="1" x14ac:dyDescent="0.25">
      <c r="A551" s="90" t="e">
        <f>"HTP.P('&lt;"&amp;#REF!&amp;"&gt;' || "&amp;IF(MID(#REF!,1,4)="STUB","NULL","REC."&amp;#REF!)&amp;" || '&lt;/"&amp;#REF!&amp;"&gt;');"</f>
        <v>#REF!</v>
      </c>
      <c r="B551" s="92"/>
      <c r="C551" s="90" t="e">
        <f>"DECODE(C_T."&amp;#REF!&amp;", 0, NULL, C_T."&amp;#REF!&amp;") AS "&amp;#REF!&amp;","</f>
        <v>#REF!</v>
      </c>
      <c r="D551" s="92"/>
      <c r="F551" s="92"/>
      <c r="G551" s="92"/>
      <c r="H551" s="92"/>
      <c r="I551" s="92"/>
      <c r="J551" s="92"/>
    </row>
    <row r="552" spans="1:10" ht="11.25" customHeight="1" x14ac:dyDescent="0.25">
      <c r="A552" s="90" t="e">
        <f>"HTP.P('&lt;"&amp;#REF!&amp;"&gt;' || "&amp;IF(MID(#REF!,1,4)="STUB","NULL","REC."&amp;#REF!)&amp;" || '&lt;/"&amp;#REF!&amp;"&gt;');"</f>
        <v>#REF!</v>
      </c>
      <c r="B552" s="92"/>
      <c r="C552" s="90" t="e">
        <f>"DECODE(C_T."&amp;#REF!&amp;", 0, NULL, C_T."&amp;#REF!&amp;") AS "&amp;#REF!&amp;","</f>
        <v>#REF!</v>
      </c>
      <c r="D552" s="92"/>
      <c r="F552" s="92"/>
      <c r="G552" s="92"/>
      <c r="H552" s="92"/>
      <c r="I552" s="92"/>
      <c r="J552" s="92"/>
    </row>
    <row r="553" spans="1:10" ht="11.25" customHeight="1" x14ac:dyDescent="0.25">
      <c r="A553" s="90" t="e">
        <f>"HTP.P('&lt;"&amp;#REF!&amp;"&gt;' || "&amp;IF(MID(#REF!,1,4)="STUB","NULL","REC."&amp;#REF!)&amp;" || '&lt;/"&amp;#REF!&amp;"&gt;');"</f>
        <v>#REF!</v>
      </c>
      <c r="B553" s="92"/>
      <c r="C553" s="90" t="e">
        <f>"DECODE(C_T."&amp;#REF!&amp;", 0, NULL, C_T."&amp;#REF!&amp;") AS "&amp;#REF!&amp;","</f>
        <v>#REF!</v>
      </c>
      <c r="D553" s="92"/>
      <c r="F553" s="92"/>
      <c r="G553" s="92"/>
      <c r="H553" s="92"/>
      <c r="I553" s="92"/>
      <c r="J553" s="92"/>
    </row>
    <row r="554" spans="1:10" ht="11.25" customHeight="1" x14ac:dyDescent="0.25">
      <c r="A554" s="90" t="e">
        <f>"HTP.P('&lt;"&amp;#REF!&amp;"&gt;' || "&amp;IF(MID(#REF!,1,4)="STUB","NULL","REC."&amp;#REF!)&amp;" || '&lt;/"&amp;#REF!&amp;"&gt;');"</f>
        <v>#REF!</v>
      </c>
      <c r="B554" s="92"/>
      <c r="C554" s="90" t="e">
        <f>"DECODE(C_T."&amp;#REF!&amp;", 0, NULL, C_T."&amp;#REF!&amp;") AS "&amp;#REF!&amp;","</f>
        <v>#REF!</v>
      </c>
      <c r="D554" s="92"/>
      <c r="F554" s="92"/>
      <c r="G554" s="92"/>
      <c r="H554" s="92"/>
      <c r="I554" s="92"/>
      <c r="J554" s="92"/>
    </row>
    <row r="555" spans="1:10" ht="11.25" customHeight="1" x14ac:dyDescent="0.25">
      <c r="A555" s="90" t="e">
        <f>"HTP.P('&lt;"&amp;#REF!&amp;"&gt;' || "&amp;IF(MID(#REF!,1,4)="STUB","NULL","REC."&amp;#REF!)&amp;" || '&lt;/"&amp;#REF!&amp;"&gt;');"</f>
        <v>#REF!</v>
      </c>
      <c r="B555" s="92"/>
      <c r="C555" s="90" t="e">
        <f>"DECODE(C_T."&amp;#REF!&amp;", 0, NULL, C_T."&amp;#REF!&amp;") AS "&amp;#REF!&amp;","</f>
        <v>#REF!</v>
      </c>
      <c r="D555" s="92"/>
      <c r="F555" s="92"/>
      <c r="G555" s="92"/>
      <c r="H555" s="92"/>
      <c r="I555" s="92"/>
      <c r="J555" s="92"/>
    </row>
    <row r="556" spans="1:10" ht="11.25" customHeight="1" x14ac:dyDescent="0.25">
      <c r="A556" s="90" t="e">
        <f>"HTP.P('&lt;"&amp;#REF!&amp;"&gt;' || "&amp;IF(MID(#REF!,1,4)="STUB","NULL","REC."&amp;#REF!)&amp;" || '&lt;/"&amp;#REF!&amp;"&gt;');"</f>
        <v>#REF!</v>
      </c>
      <c r="B556" s="92"/>
      <c r="C556" s="90" t="e">
        <f>"DECODE(C_T."&amp;#REF!&amp;", 0, NULL, C_T."&amp;#REF!&amp;") AS "&amp;#REF!&amp;","</f>
        <v>#REF!</v>
      </c>
      <c r="D556" s="92"/>
      <c r="F556" s="92"/>
      <c r="G556" s="92"/>
      <c r="H556" s="92"/>
      <c r="I556" s="92"/>
      <c r="J556" s="92"/>
    </row>
    <row r="557" spans="1:10" ht="11.25" customHeight="1" x14ac:dyDescent="0.25">
      <c r="A557" s="90" t="e">
        <f>"HTP.P('&lt;"&amp;#REF!&amp;"&gt;' || "&amp;IF(MID(#REF!,1,4)="STUB","NULL","REC."&amp;#REF!)&amp;" || '&lt;/"&amp;#REF!&amp;"&gt;');"</f>
        <v>#REF!</v>
      </c>
      <c r="B557" s="92"/>
      <c r="C557" s="90" t="e">
        <f>"DECODE(C_T."&amp;#REF!&amp;", 0, NULL, C_T."&amp;#REF!&amp;") AS "&amp;#REF!&amp;","</f>
        <v>#REF!</v>
      </c>
      <c r="D557" s="92"/>
      <c r="F557" s="92"/>
      <c r="G557" s="92"/>
      <c r="H557" s="92"/>
      <c r="I557" s="92"/>
      <c r="J557" s="92"/>
    </row>
    <row r="558" spans="1:10" ht="11.25" customHeight="1" x14ac:dyDescent="0.25">
      <c r="A558" s="90" t="e">
        <f>"HTP.P('&lt;"&amp;#REF!&amp;"&gt;' || "&amp;IF(MID(#REF!,1,4)="STUB","NULL","REC."&amp;#REF!)&amp;" || '&lt;/"&amp;#REF!&amp;"&gt;');"</f>
        <v>#REF!</v>
      </c>
      <c r="B558" s="92"/>
      <c r="C558" s="90" t="e">
        <f>"DECODE(C_T."&amp;#REF!&amp;", 0, NULL, C_T."&amp;#REF!&amp;") AS "&amp;#REF!&amp;","</f>
        <v>#REF!</v>
      </c>
      <c r="D558" s="92"/>
      <c r="F558" s="92"/>
      <c r="G558" s="92"/>
      <c r="H558" s="92"/>
      <c r="I558" s="92"/>
      <c r="J558" s="92"/>
    </row>
    <row r="559" spans="1:10" ht="11.25" customHeight="1" x14ac:dyDescent="0.25">
      <c r="A559" s="90" t="e">
        <f>"HTP.P('&lt;"&amp;#REF!&amp;"&gt;' || "&amp;IF(MID(#REF!,1,4)="STUB","NULL","REC."&amp;#REF!)&amp;" || '&lt;/"&amp;#REF!&amp;"&gt;');"</f>
        <v>#REF!</v>
      </c>
      <c r="B559" s="92"/>
      <c r="C559" s="90" t="e">
        <f>"DECODE(C_T."&amp;#REF!&amp;", 0, NULL, C_T."&amp;#REF!&amp;") AS "&amp;#REF!&amp;","</f>
        <v>#REF!</v>
      </c>
      <c r="D559" s="92"/>
      <c r="F559" s="92"/>
      <c r="G559" s="92"/>
      <c r="H559" s="92"/>
      <c r="I559" s="92"/>
      <c r="J559" s="92"/>
    </row>
    <row r="560" spans="1:10" ht="11.25" customHeight="1" x14ac:dyDescent="0.25">
      <c r="A560" s="90" t="e">
        <f>"HTP.P('&lt;"&amp;#REF!&amp;"&gt;' || "&amp;IF(MID(#REF!,1,4)="STUB","NULL","REC."&amp;#REF!)&amp;" || '&lt;/"&amp;#REF!&amp;"&gt;');"</f>
        <v>#REF!</v>
      </c>
      <c r="B560" s="92"/>
      <c r="C560" s="90" t="e">
        <f>"DECODE(C_T."&amp;#REF!&amp;", 0, NULL, C_T."&amp;#REF!&amp;") AS "&amp;#REF!&amp;","</f>
        <v>#REF!</v>
      </c>
      <c r="D560" s="92"/>
      <c r="F560" s="92"/>
      <c r="G560" s="92"/>
      <c r="H560" s="92"/>
      <c r="I560" s="92"/>
      <c r="J560" s="92"/>
    </row>
    <row r="561" spans="1:10" ht="11.25" customHeight="1" x14ac:dyDescent="0.25">
      <c r="A561" s="90" t="e">
        <f>"HTP.P('&lt;"&amp;#REF!&amp;"&gt;' || "&amp;IF(MID(#REF!,1,4)="STUB","NULL","REC."&amp;#REF!)&amp;" || '&lt;/"&amp;#REF!&amp;"&gt;');"</f>
        <v>#REF!</v>
      </c>
      <c r="B561" s="92"/>
      <c r="C561" s="90" t="e">
        <f>"DECODE(C_T."&amp;#REF!&amp;", 0, NULL, C_T."&amp;#REF!&amp;") AS "&amp;#REF!&amp;","</f>
        <v>#REF!</v>
      </c>
      <c r="D561" s="92"/>
      <c r="F561" s="92"/>
      <c r="G561" s="92"/>
      <c r="H561" s="92"/>
      <c r="I561" s="92"/>
      <c r="J561" s="92"/>
    </row>
    <row r="562" spans="1:10" ht="11.25" customHeight="1" x14ac:dyDescent="0.25">
      <c r="A562" s="90" t="e">
        <f>"HTP.P('&lt;"&amp;#REF!&amp;"&gt;' || "&amp;IF(MID(#REF!,1,4)="STUB","NULL","REC."&amp;#REF!)&amp;" || '&lt;/"&amp;#REF!&amp;"&gt;');"</f>
        <v>#REF!</v>
      </c>
      <c r="B562" s="92"/>
      <c r="C562" s="90" t="e">
        <f>"DECODE(C_T."&amp;#REF!&amp;", 0, NULL, C_T."&amp;#REF!&amp;") AS "&amp;#REF!&amp;","</f>
        <v>#REF!</v>
      </c>
      <c r="D562" s="92"/>
      <c r="F562" s="92"/>
      <c r="G562" s="92"/>
      <c r="H562" s="92"/>
      <c r="I562" s="92"/>
      <c r="J562" s="92"/>
    </row>
    <row r="563" spans="1:10" ht="11.25" customHeight="1" x14ac:dyDescent="0.25">
      <c r="A563" s="90" t="e">
        <f>"HTP.P('&lt;"&amp;#REF!&amp;"&gt;' || "&amp;IF(MID(#REF!,1,4)="STUB","NULL","REC."&amp;#REF!)&amp;" || '&lt;/"&amp;#REF!&amp;"&gt;');"</f>
        <v>#REF!</v>
      </c>
      <c r="B563" s="92"/>
      <c r="C563" s="90" t="e">
        <f>"DECODE(C_T."&amp;#REF!&amp;", 0, NULL, C_T."&amp;#REF!&amp;") AS "&amp;#REF!&amp;","</f>
        <v>#REF!</v>
      </c>
      <c r="D563" s="92"/>
      <c r="F563" s="92"/>
      <c r="G563" s="92"/>
      <c r="H563" s="92"/>
      <c r="I563" s="92"/>
      <c r="J563" s="92"/>
    </row>
    <row r="564" spans="1:10" ht="11.25" customHeight="1" x14ac:dyDescent="0.25">
      <c r="A564" s="90" t="e">
        <f>"HTP.P('&lt;"&amp;#REF!&amp;"&gt;' || "&amp;IF(MID(#REF!,1,4)="STUB","NULL","REC."&amp;#REF!)&amp;" || '&lt;/"&amp;#REF!&amp;"&gt;');"</f>
        <v>#REF!</v>
      </c>
      <c r="B564" s="92"/>
      <c r="C564" s="90" t="e">
        <f>"DECODE(C_T."&amp;#REF!&amp;", 0, NULL, C_T."&amp;#REF!&amp;") AS "&amp;#REF!&amp;","</f>
        <v>#REF!</v>
      </c>
      <c r="D564" s="92"/>
      <c r="F564" s="92"/>
      <c r="G564" s="92"/>
      <c r="H564" s="92"/>
      <c r="I564" s="92"/>
      <c r="J564" s="92"/>
    </row>
    <row r="565" spans="1:10" ht="11.25" customHeight="1" x14ac:dyDescent="0.25">
      <c r="A565" s="90" t="e">
        <f>"HTP.P('&lt;"&amp;#REF!&amp;"&gt;' || "&amp;IF(MID(#REF!,1,4)="STUB","NULL","REC."&amp;#REF!)&amp;" || '&lt;/"&amp;#REF!&amp;"&gt;');"</f>
        <v>#REF!</v>
      </c>
      <c r="B565" s="92"/>
      <c r="C565" s="90" t="e">
        <f>"DECODE(C_T."&amp;#REF!&amp;", 0, NULL, C_T."&amp;#REF!&amp;") AS "&amp;#REF!&amp;","</f>
        <v>#REF!</v>
      </c>
      <c r="D565" s="92"/>
      <c r="F565" s="92"/>
      <c r="G565" s="92"/>
      <c r="H565" s="92"/>
      <c r="I565" s="92"/>
      <c r="J565" s="92"/>
    </row>
    <row r="566" spans="1:10" ht="11.25" customHeight="1" x14ac:dyDescent="0.25">
      <c r="A566" s="90" t="e">
        <f>"HTP.P('&lt;"&amp;#REF!&amp;"&gt;' || "&amp;IF(MID(#REF!,1,4)="STUB","NULL","REC."&amp;#REF!)&amp;" || '&lt;/"&amp;#REF!&amp;"&gt;');"</f>
        <v>#REF!</v>
      </c>
      <c r="B566" s="92"/>
      <c r="C566" s="90" t="e">
        <f>"DECODE(C_T."&amp;#REF!&amp;", 0, NULL, C_T."&amp;#REF!&amp;") AS "&amp;#REF!&amp;","</f>
        <v>#REF!</v>
      </c>
      <c r="D566" s="92"/>
      <c r="F566" s="92"/>
      <c r="G566" s="92"/>
      <c r="H566" s="92"/>
      <c r="I566" s="92"/>
      <c r="J566" s="92"/>
    </row>
    <row r="567" spans="1:10" ht="11.25" customHeight="1" x14ac:dyDescent="0.25">
      <c r="A567" s="90" t="e">
        <f>"HTP.P('&lt;"&amp;#REF!&amp;"&gt;' || "&amp;IF(MID(#REF!,1,4)="STUB","NULL","REC."&amp;#REF!)&amp;" || '&lt;/"&amp;#REF!&amp;"&gt;');"</f>
        <v>#REF!</v>
      </c>
      <c r="B567" s="92"/>
      <c r="C567" s="90" t="e">
        <f>"DECODE(C_T."&amp;#REF!&amp;", 0, NULL, C_T."&amp;#REF!&amp;") AS "&amp;#REF!&amp;","</f>
        <v>#REF!</v>
      </c>
      <c r="D567" s="92"/>
      <c r="F567" s="92"/>
      <c r="G567" s="92"/>
      <c r="H567" s="92"/>
      <c r="I567" s="92"/>
      <c r="J567" s="92"/>
    </row>
    <row r="568" spans="1:10" ht="11.25" customHeight="1" x14ac:dyDescent="0.25">
      <c r="A568" s="90" t="e">
        <f>"HTP.P('&lt;"&amp;#REF!&amp;"&gt;' || "&amp;IF(MID(#REF!,1,4)="STUB","NULL","REC."&amp;#REF!)&amp;" || '&lt;/"&amp;#REF!&amp;"&gt;');"</f>
        <v>#REF!</v>
      </c>
      <c r="B568" s="92"/>
      <c r="C568" s="90" t="e">
        <f>"DECODE(C_T."&amp;#REF!&amp;", 0, NULL, C_T."&amp;#REF!&amp;") AS "&amp;#REF!&amp;","</f>
        <v>#REF!</v>
      </c>
      <c r="D568" s="92"/>
      <c r="F568" s="92"/>
      <c r="G568" s="92"/>
      <c r="H568" s="92"/>
      <c r="I568" s="92"/>
      <c r="J568" s="92"/>
    </row>
    <row r="569" spans="1:10" ht="11.25" customHeight="1" x14ac:dyDescent="0.25">
      <c r="A569" s="90" t="e">
        <f>"HTP.P('&lt;"&amp;#REF!&amp;"&gt;' || "&amp;IF(MID(#REF!,1,4)="STUB","NULL","REC."&amp;#REF!)&amp;" || '&lt;/"&amp;#REF!&amp;"&gt;');"</f>
        <v>#REF!</v>
      </c>
      <c r="B569" s="92"/>
      <c r="C569" s="90" t="e">
        <f>"DECODE(C_T."&amp;#REF!&amp;", 0, NULL, C_T."&amp;#REF!&amp;") AS "&amp;#REF!&amp;","</f>
        <v>#REF!</v>
      </c>
      <c r="D569" s="92"/>
      <c r="F569" s="92"/>
      <c r="G569" s="92"/>
      <c r="H569" s="92"/>
      <c r="I569" s="92"/>
      <c r="J569" s="92"/>
    </row>
    <row r="570" spans="1:10" ht="11.25" customHeight="1" x14ac:dyDescent="0.25">
      <c r="A570" s="90" t="e">
        <f>"HTP.P('&lt;"&amp;#REF!&amp;"&gt;' || "&amp;IF(MID(#REF!,1,4)="STUB","NULL","REC."&amp;#REF!)&amp;" || '&lt;/"&amp;#REF!&amp;"&gt;');"</f>
        <v>#REF!</v>
      </c>
      <c r="B570" s="92"/>
      <c r="C570" s="90" t="e">
        <f>"DECODE(C_T."&amp;#REF!&amp;", 0, NULL, C_T."&amp;#REF!&amp;") AS "&amp;#REF!&amp;","</f>
        <v>#REF!</v>
      </c>
      <c r="D570" s="92"/>
      <c r="F570" s="92"/>
      <c r="G570" s="92"/>
      <c r="H570" s="92"/>
      <c r="I570" s="92"/>
      <c r="J570" s="92"/>
    </row>
    <row r="571" spans="1:10" ht="11.25" customHeight="1" x14ac:dyDescent="0.25">
      <c r="A571" s="90" t="e">
        <f>"HTP.P('&lt;"&amp;#REF!&amp;"&gt;' || "&amp;IF(MID(#REF!,1,4)="STUB","NULL","REC."&amp;#REF!)&amp;" || '&lt;/"&amp;#REF!&amp;"&gt;');"</f>
        <v>#REF!</v>
      </c>
      <c r="B571" s="92"/>
      <c r="C571" s="90" t="e">
        <f>"DECODE(C_T."&amp;#REF!&amp;", 0, NULL, C_T."&amp;#REF!&amp;") AS "&amp;#REF!&amp;","</f>
        <v>#REF!</v>
      </c>
      <c r="D571" s="92"/>
      <c r="F571" s="92"/>
      <c r="G571" s="92"/>
      <c r="H571" s="92"/>
      <c r="I571" s="92"/>
      <c r="J571" s="92"/>
    </row>
    <row r="572" spans="1:10" ht="11.25" customHeight="1" x14ac:dyDescent="0.25">
      <c r="A572" s="90" t="e">
        <f>"HTP.P('&lt;"&amp;#REF!&amp;"&gt;' || "&amp;IF(MID(#REF!,1,4)="STUB","NULL","REC."&amp;#REF!)&amp;" || '&lt;/"&amp;#REF!&amp;"&gt;');"</f>
        <v>#REF!</v>
      </c>
      <c r="B572" s="92"/>
      <c r="C572" s="90" t="e">
        <f>"DECODE(C_T."&amp;#REF!&amp;", 0, NULL, C_T."&amp;#REF!&amp;") AS "&amp;#REF!&amp;","</f>
        <v>#REF!</v>
      </c>
      <c r="D572" s="92"/>
      <c r="F572" s="92"/>
      <c r="G572" s="92"/>
      <c r="H572" s="92"/>
      <c r="I572" s="92"/>
      <c r="J572" s="92"/>
    </row>
    <row r="573" spans="1:10" ht="11.25" customHeight="1" x14ac:dyDescent="0.25">
      <c r="A573" s="90" t="e">
        <f>"HTP.P('&lt;"&amp;#REF!&amp;"&gt;' || "&amp;IF(MID(#REF!,1,4)="STUB","NULL","REC."&amp;#REF!)&amp;" || '&lt;/"&amp;#REF!&amp;"&gt;');"</f>
        <v>#REF!</v>
      </c>
      <c r="B573" s="92"/>
      <c r="C573" s="90" t="e">
        <f>"DECODE(C_T."&amp;#REF!&amp;", 0, NULL, C_T."&amp;#REF!&amp;") AS "&amp;#REF!&amp;","</f>
        <v>#REF!</v>
      </c>
      <c r="D573" s="92"/>
      <c r="F573" s="92"/>
      <c r="G573" s="92"/>
      <c r="H573" s="92"/>
      <c r="I573" s="92"/>
      <c r="J573" s="92"/>
    </row>
    <row r="574" spans="1:10" ht="11.25" customHeight="1" x14ac:dyDescent="0.25">
      <c r="A574" s="90" t="e">
        <f>"HTP.P('&lt;"&amp;#REF!&amp;"&gt;' || "&amp;IF(MID(#REF!,1,4)="STUB","NULL","REC."&amp;#REF!)&amp;" || '&lt;/"&amp;#REF!&amp;"&gt;');"</f>
        <v>#REF!</v>
      </c>
      <c r="B574" s="92"/>
      <c r="C574" s="90" t="e">
        <f>"DECODE(C_T."&amp;#REF!&amp;", 0, NULL, C_T."&amp;#REF!&amp;") AS "&amp;#REF!&amp;","</f>
        <v>#REF!</v>
      </c>
      <c r="D574" s="92"/>
      <c r="F574" s="92"/>
      <c r="G574" s="92"/>
      <c r="H574" s="92"/>
      <c r="I574" s="92"/>
      <c r="J574" s="92"/>
    </row>
    <row r="575" spans="1:10" ht="11.25" customHeight="1" x14ac:dyDescent="0.25">
      <c r="A575" s="90" t="e">
        <f>"HTP.P('&lt;"&amp;#REF!&amp;"&gt;' || "&amp;IF(MID(#REF!,1,4)="STUB","NULL","REC."&amp;#REF!)&amp;" || '&lt;/"&amp;#REF!&amp;"&gt;');"</f>
        <v>#REF!</v>
      </c>
      <c r="B575" s="92"/>
      <c r="C575" s="90" t="e">
        <f>"DECODE(C_T."&amp;#REF!&amp;", 0, NULL, C_T."&amp;#REF!&amp;") AS "&amp;#REF!&amp;","</f>
        <v>#REF!</v>
      </c>
      <c r="D575" s="92"/>
      <c r="F575" s="92"/>
      <c r="G575" s="92"/>
      <c r="H575" s="92"/>
      <c r="I575" s="92"/>
      <c r="J575" s="92"/>
    </row>
    <row r="576" spans="1:10" ht="11.25" customHeight="1" x14ac:dyDescent="0.25">
      <c r="A576" s="90" t="e">
        <f>"HTP.P('&lt;"&amp;#REF!&amp;"&gt;' || "&amp;IF(MID(#REF!,1,4)="STUB","NULL","REC."&amp;#REF!)&amp;" || '&lt;/"&amp;#REF!&amp;"&gt;');"</f>
        <v>#REF!</v>
      </c>
      <c r="B576" s="92"/>
      <c r="C576" s="90" t="e">
        <f>"DECODE(C_T."&amp;#REF!&amp;", 0, NULL, C_T."&amp;#REF!&amp;") AS "&amp;#REF!&amp;","</f>
        <v>#REF!</v>
      </c>
      <c r="D576" s="92"/>
      <c r="F576" s="92"/>
      <c r="G576" s="92"/>
      <c r="H576" s="92"/>
      <c r="I576" s="92"/>
      <c r="J576" s="92"/>
    </row>
    <row r="577" spans="1:10" ht="11.25" customHeight="1" x14ac:dyDescent="0.25">
      <c r="A577" s="90" t="e">
        <f>"HTP.P('&lt;"&amp;#REF!&amp;"&gt;' || "&amp;IF(MID(#REF!,1,4)="STUB","NULL","REC."&amp;#REF!)&amp;" || '&lt;/"&amp;#REF!&amp;"&gt;');"</f>
        <v>#REF!</v>
      </c>
      <c r="B577" s="92"/>
      <c r="C577" s="90" t="e">
        <f>"DECODE(C_T."&amp;#REF!&amp;", 0, NULL, C_T."&amp;#REF!&amp;") AS "&amp;#REF!&amp;","</f>
        <v>#REF!</v>
      </c>
      <c r="D577" s="92"/>
      <c r="F577" s="92"/>
      <c r="G577" s="92"/>
      <c r="H577" s="92"/>
      <c r="I577" s="92"/>
      <c r="J577" s="92"/>
    </row>
    <row r="578" spans="1:10" ht="11.25" customHeight="1" x14ac:dyDescent="0.25">
      <c r="A578" s="90" t="e">
        <f>"HTP.P('&lt;"&amp;#REF!&amp;"&gt;' || "&amp;IF(MID(#REF!,1,4)="STUB","NULL","REC."&amp;#REF!)&amp;" || '&lt;/"&amp;#REF!&amp;"&gt;');"</f>
        <v>#REF!</v>
      </c>
      <c r="B578" s="92"/>
      <c r="C578" s="90" t="e">
        <f>"DECODE(C_T."&amp;#REF!&amp;", 0, NULL, C_T."&amp;#REF!&amp;") AS "&amp;#REF!&amp;","</f>
        <v>#REF!</v>
      </c>
      <c r="D578" s="92"/>
      <c r="F578" s="92"/>
      <c r="G578" s="92"/>
      <c r="H578" s="92"/>
      <c r="I578" s="92"/>
      <c r="J578" s="92"/>
    </row>
    <row r="579" spans="1:10" ht="11.25" customHeight="1" x14ac:dyDescent="0.25">
      <c r="A579" s="90" t="e">
        <f>"HTP.P('&lt;"&amp;#REF!&amp;"&gt;' || "&amp;IF(MID(#REF!,1,4)="STUB","NULL","REC."&amp;#REF!)&amp;" || '&lt;/"&amp;#REF!&amp;"&gt;');"</f>
        <v>#REF!</v>
      </c>
      <c r="B579" s="92"/>
      <c r="C579" s="90" t="e">
        <f>"DECODE(C_T."&amp;#REF!&amp;", 0, NULL, C_T."&amp;#REF!&amp;") AS "&amp;#REF!&amp;","</f>
        <v>#REF!</v>
      </c>
      <c r="D579" s="92"/>
      <c r="F579" s="92"/>
      <c r="G579" s="92"/>
      <c r="H579" s="92"/>
      <c r="I579" s="92"/>
      <c r="J579" s="92"/>
    </row>
    <row r="580" spans="1:10" ht="11.25" customHeight="1" x14ac:dyDescent="0.25">
      <c r="A580" s="90" t="e">
        <f>"HTP.P('&lt;"&amp;#REF!&amp;"&gt;' || "&amp;IF(MID(#REF!,1,4)="STUB","NULL","REC."&amp;#REF!)&amp;" || '&lt;/"&amp;#REF!&amp;"&gt;');"</f>
        <v>#REF!</v>
      </c>
      <c r="B580" s="92"/>
      <c r="C580" s="90" t="e">
        <f>"DECODE(C_T."&amp;#REF!&amp;", 0, NULL, C_T."&amp;#REF!&amp;") AS "&amp;#REF!&amp;","</f>
        <v>#REF!</v>
      </c>
      <c r="D580" s="92"/>
      <c r="F580" s="92"/>
      <c r="G580" s="92"/>
      <c r="H580" s="92"/>
      <c r="I580" s="92"/>
      <c r="J580" s="92"/>
    </row>
    <row r="581" spans="1:10" ht="11.25" customHeight="1" x14ac:dyDescent="0.25">
      <c r="A581" s="90" t="e">
        <f>"HTP.P('&lt;"&amp;#REF!&amp;"&gt;' || "&amp;IF(MID(#REF!,1,4)="STUB","NULL","REC."&amp;#REF!)&amp;" || '&lt;/"&amp;#REF!&amp;"&gt;');"</f>
        <v>#REF!</v>
      </c>
      <c r="B581" s="92"/>
      <c r="C581" s="90" t="e">
        <f>"DECODE(C_T."&amp;#REF!&amp;", 0, NULL, C_T."&amp;#REF!&amp;") AS "&amp;#REF!&amp;","</f>
        <v>#REF!</v>
      </c>
      <c r="D581" s="92"/>
      <c r="F581" s="92"/>
      <c r="G581" s="92"/>
      <c r="H581" s="92"/>
      <c r="I581" s="92"/>
      <c r="J581" s="92"/>
    </row>
    <row r="582" spans="1:10" ht="11.25" customHeight="1" x14ac:dyDescent="0.25">
      <c r="A582" s="90" t="e">
        <f>"HTP.P('&lt;"&amp;#REF!&amp;"&gt;' || "&amp;IF(MID(#REF!,1,4)="STUB","NULL","REC."&amp;#REF!)&amp;" || '&lt;/"&amp;#REF!&amp;"&gt;');"</f>
        <v>#REF!</v>
      </c>
      <c r="B582" s="92"/>
      <c r="C582" s="90" t="e">
        <f>"DECODE(C_T."&amp;#REF!&amp;", 0, NULL, C_T."&amp;#REF!&amp;") AS "&amp;#REF!&amp;","</f>
        <v>#REF!</v>
      </c>
      <c r="D582" s="92"/>
      <c r="F582" s="92"/>
      <c r="G582" s="92"/>
      <c r="H582" s="92"/>
      <c r="I582" s="92"/>
      <c r="J582" s="92"/>
    </row>
    <row r="583" spans="1:10" ht="11.25" customHeight="1" x14ac:dyDescent="0.25">
      <c r="A583" s="90" t="e">
        <f>"HTP.P('&lt;"&amp;#REF!&amp;"&gt;' || "&amp;IF(MID(#REF!,1,4)="STUB","NULL","REC."&amp;#REF!)&amp;" || '&lt;/"&amp;#REF!&amp;"&gt;');"</f>
        <v>#REF!</v>
      </c>
      <c r="B583" s="92"/>
      <c r="C583" s="90" t="e">
        <f>"DECODE(C_T."&amp;#REF!&amp;", 0, NULL, C_T."&amp;#REF!&amp;") AS "&amp;#REF!&amp;","</f>
        <v>#REF!</v>
      </c>
      <c r="D583" s="92"/>
      <c r="F583" s="92"/>
      <c r="G583" s="92"/>
      <c r="H583" s="92"/>
      <c r="I583" s="92"/>
      <c r="J583" s="92"/>
    </row>
    <row r="584" spans="1:10" ht="11.25" customHeight="1" x14ac:dyDescent="0.25">
      <c r="A584" s="90" t="e">
        <f>"HTP.P('&lt;"&amp;#REF!&amp;"&gt;' || "&amp;IF(MID(#REF!,1,4)="STUB","NULL","REC."&amp;#REF!)&amp;" || '&lt;/"&amp;#REF!&amp;"&gt;');"</f>
        <v>#REF!</v>
      </c>
      <c r="B584" s="92"/>
      <c r="C584" s="90" t="e">
        <f>"DECODE(C_T."&amp;#REF!&amp;", 0, NULL, C_T."&amp;#REF!&amp;") AS "&amp;#REF!&amp;","</f>
        <v>#REF!</v>
      </c>
      <c r="D584" s="92"/>
      <c r="F584" s="92"/>
      <c r="G584" s="92"/>
      <c r="H584" s="92"/>
      <c r="I584" s="92"/>
      <c r="J584" s="92"/>
    </row>
    <row r="585" spans="1:10" ht="11.25" customHeight="1" x14ac:dyDescent="0.25">
      <c r="A585" s="90" t="e">
        <f>"HTP.P('&lt;"&amp;#REF!&amp;"&gt;' || "&amp;IF(MID(#REF!,1,4)="STUB","NULL","REC."&amp;#REF!)&amp;" || '&lt;/"&amp;#REF!&amp;"&gt;');"</f>
        <v>#REF!</v>
      </c>
      <c r="B585" s="92"/>
      <c r="C585" s="90" t="e">
        <f>"DECODE(C_T."&amp;#REF!&amp;", 0, NULL, C_T."&amp;#REF!&amp;") AS "&amp;#REF!&amp;","</f>
        <v>#REF!</v>
      </c>
      <c r="D585" s="92"/>
      <c r="F585" s="92"/>
      <c r="G585" s="92"/>
      <c r="H585" s="92"/>
      <c r="I585" s="92"/>
      <c r="J585" s="92"/>
    </row>
    <row r="586" spans="1:10" ht="11.25" customHeight="1" x14ac:dyDescent="0.25">
      <c r="A586" s="90" t="e">
        <f>"HTP.P('&lt;"&amp;#REF!&amp;"&gt;' || "&amp;IF(MID(#REF!,1,4)="STUB","NULL","REC."&amp;#REF!)&amp;" || '&lt;/"&amp;#REF!&amp;"&gt;');"</f>
        <v>#REF!</v>
      </c>
      <c r="B586" s="92"/>
      <c r="C586" s="90" t="e">
        <f>"DECODE(C_T."&amp;#REF!&amp;", 0, NULL, C_T."&amp;#REF!&amp;") AS "&amp;#REF!&amp;","</f>
        <v>#REF!</v>
      </c>
      <c r="D586" s="92"/>
      <c r="F586" s="92"/>
      <c r="G586" s="92"/>
      <c r="H586" s="92"/>
      <c r="I586" s="92"/>
      <c r="J586" s="92"/>
    </row>
    <row r="587" spans="1:10" ht="11.25" customHeight="1" x14ac:dyDescent="0.25">
      <c r="A587" s="90" t="e">
        <f>"HTP.P('&lt;"&amp;#REF!&amp;"&gt;' || "&amp;IF(MID(#REF!,1,4)="STUB","NULL","REC."&amp;#REF!)&amp;" || '&lt;/"&amp;#REF!&amp;"&gt;');"</f>
        <v>#REF!</v>
      </c>
      <c r="B587" s="92"/>
      <c r="C587" s="90" t="e">
        <f>"DECODE(C_T."&amp;#REF!&amp;", 0, NULL, C_T."&amp;#REF!&amp;") AS "&amp;#REF!&amp;","</f>
        <v>#REF!</v>
      </c>
      <c r="D587" s="92"/>
      <c r="F587" s="92"/>
      <c r="G587" s="92"/>
      <c r="H587" s="92"/>
      <c r="I587" s="92"/>
      <c r="J587" s="92"/>
    </row>
    <row r="588" spans="1:10" ht="11.25" customHeight="1" x14ac:dyDescent="0.25">
      <c r="A588" s="90" t="e">
        <f>"HTP.P('&lt;"&amp;#REF!&amp;"&gt;' || "&amp;IF(MID(#REF!,1,4)="STUB","NULL","REC."&amp;#REF!)&amp;" || '&lt;/"&amp;#REF!&amp;"&gt;');"</f>
        <v>#REF!</v>
      </c>
      <c r="B588" s="92"/>
      <c r="C588" s="90" t="e">
        <f>"DECODE(C_T."&amp;#REF!&amp;", 0, NULL, C_T."&amp;#REF!&amp;") AS "&amp;#REF!&amp;","</f>
        <v>#REF!</v>
      </c>
      <c r="D588" s="92"/>
      <c r="F588" s="92"/>
      <c r="G588" s="92"/>
      <c r="H588" s="92"/>
      <c r="I588" s="92"/>
      <c r="J588" s="92"/>
    </row>
    <row r="589" spans="1:10" ht="11.25" customHeight="1" x14ac:dyDescent="0.25">
      <c r="A589" s="90" t="e">
        <f>"HTP.P('&lt;"&amp;#REF!&amp;"&gt;' || "&amp;IF(MID(#REF!,1,4)="STUB","NULL","REC."&amp;#REF!)&amp;" || '&lt;/"&amp;#REF!&amp;"&gt;');"</f>
        <v>#REF!</v>
      </c>
      <c r="B589" s="92"/>
      <c r="C589" s="90" t="e">
        <f>"DECODE(C_T."&amp;#REF!&amp;", 0, NULL, C_T."&amp;#REF!&amp;") AS "&amp;#REF!&amp;","</f>
        <v>#REF!</v>
      </c>
      <c r="D589" s="92"/>
      <c r="F589" s="92"/>
      <c r="G589" s="92"/>
      <c r="H589" s="92"/>
      <c r="I589" s="92"/>
      <c r="J589" s="92"/>
    </row>
    <row r="590" spans="1:10" ht="11.25" customHeight="1" x14ac:dyDescent="0.25">
      <c r="A590" s="90" t="e">
        <f>"HTP.P('&lt;"&amp;#REF!&amp;"&gt;' || "&amp;IF(MID(#REF!,1,4)="STUB","NULL","REC."&amp;#REF!)&amp;" || '&lt;/"&amp;#REF!&amp;"&gt;');"</f>
        <v>#REF!</v>
      </c>
      <c r="B590" s="92"/>
      <c r="C590" s="90" t="e">
        <f>"DECODE(C_T."&amp;#REF!&amp;", 0, NULL, C_T."&amp;#REF!&amp;") AS "&amp;#REF!&amp;","</f>
        <v>#REF!</v>
      </c>
      <c r="D590" s="92"/>
      <c r="F590" s="92"/>
      <c r="G590" s="92"/>
      <c r="H590" s="92"/>
      <c r="I590" s="92"/>
      <c r="J590" s="92"/>
    </row>
    <row r="591" spans="1:10" ht="11.25" customHeight="1" x14ac:dyDescent="0.25">
      <c r="A591" s="90" t="e">
        <f>"HTP.P('&lt;"&amp;#REF!&amp;"&gt;' || "&amp;IF(MID(#REF!,1,4)="STUB","NULL","REC."&amp;#REF!)&amp;" || '&lt;/"&amp;#REF!&amp;"&gt;');"</f>
        <v>#REF!</v>
      </c>
      <c r="B591" s="92"/>
      <c r="C591" s="90" t="e">
        <f>"DECODE(C_T."&amp;#REF!&amp;", 0, NULL, C_T."&amp;#REF!&amp;") AS "&amp;#REF!&amp;","</f>
        <v>#REF!</v>
      </c>
      <c r="D591" s="92"/>
      <c r="F591" s="92"/>
      <c r="G591" s="92"/>
      <c r="H591" s="92"/>
      <c r="I591" s="92"/>
      <c r="J591" s="92"/>
    </row>
    <row r="592" spans="1:10" ht="11.25" customHeight="1" x14ac:dyDescent="0.25">
      <c r="A592" s="90" t="e">
        <f>"HTP.P('&lt;"&amp;#REF!&amp;"&gt;' || "&amp;IF(MID(#REF!,1,4)="STUB","NULL","REC."&amp;#REF!)&amp;" || '&lt;/"&amp;#REF!&amp;"&gt;');"</f>
        <v>#REF!</v>
      </c>
      <c r="B592" s="92"/>
      <c r="C592" s="90" t="e">
        <f>"DECODE(C_T."&amp;#REF!&amp;", 0, NULL, C_T."&amp;#REF!&amp;") AS "&amp;#REF!&amp;","</f>
        <v>#REF!</v>
      </c>
      <c r="D592" s="92"/>
      <c r="F592" s="92"/>
      <c r="G592" s="92"/>
      <c r="H592" s="92"/>
      <c r="I592" s="92"/>
      <c r="J592" s="92"/>
    </row>
    <row r="593" spans="1:10" ht="11.25" customHeight="1" x14ac:dyDescent="0.25">
      <c r="A593" s="90" t="e">
        <f>"HTP.P('&lt;"&amp;#REF!&amp;"&gt;' || "&amp;IF(MID(#REF!,1,4)="STUB","NULL","REC."&amp;#REF!)&amp;" || '&lt;/"&amp;#REF!&amp;"&gt;');"</f>
        <v>#REF!</v>
      </c>
      <c r="B593" s="92"/>
      <c r="C593" s="90" t="e">
        <f>"DECODE(C_T."&amp;#REF!&amp;", 0, NULL, C_T."&amp;#REF!&amp;") AS "&amp;#REF!&amp;","</f>
        <v>#REF!</v>
      </c>
      <c r="D593" s="92"/>
      <c r="F593" s="92"/>
      <c r="G593" s="92"/>
      <c r="H593" s="92"/>
      <c r="I593" s="92"/>
      <c r="J593" s="92"/>
    </row>
    <row r="594" spans="1:10" ht="11.25" customHeight="1" x14ac:dyDescent="0.25">
      <c r="A594" s="90" t="e">
        <f>"HTP.P('&lt;"&amp;#REF!&amp;"&gt;' || "&amp;IF(MID(#REF!,1,4)="STUB","NULL","REC."&amp;#REF!)&amp;" || '&lt;/"&amp;#REF!&amp;"&gt;');"</f>
        <v>#REF!</v>
      </c>
      <c r="B594" s="92"/>
      <c r="C594" s="90" t="e">
        <f>"DECODE(C_T."&amp;#REF!&amp;", 0, NULL, C_T."&amp;#REF!&amp;") AS "&amp;#REF!&amp;","</f>
        <v>#REF!</v>
      </c>
      <c r="D594" s="92"/>
      <c r="F594" s="92"/>
      <c r="G594" s="92"/>
      <c r="H594" s="92"/>
      <c r="I594" s="92"/>
      <c r="J594" s="92"/>
    </row>
    <row r="595" spans="1:10" ht="11.25" customHeight="1" x14ac:dyDescent="0.25">
      <c r="A595" s="90" t="e">
        <f>"HTP.P('&lt;"&amp;#REF!&amp;"&gt;' || "&amp;IF(MID(#REF!,1,4)="STUB","NULL","REC."&amp;#REF!)&amp;" || '&lt;/"&amp;#REF!&amp;"&gt;');"</f>
        <v>#REF!</v>
      </c>
      <c r="B595" s="92"/>
      <c r="C595" s="90" t="e">
        <f>"DECODE(C_T."&amp;#REF!&amp;", 0, NULL, C_T."&amp;#REF!&amp;") AS "&amp;#REF!&amp;","</f>
        <v>#REF!</v>
      </c>
      <c r="D595" s="92"/>
      <c r="F595" s="92"/>
      <c r="G595" s="92"/>
      <c r="H595" s="92"/>
      <c r="I595" s="92"/>
      <c r="J595" s="92"/>
    </row>
    <row r="596" spans="1:10" ht="11.25" customHeight="1" x14ac:dyDescent="0.25">
      <c r="A596" s="90" t="e">
        <f>"HTP.P('&lt;"&amp;#REF!&amp;"&gt;' || "&amp;IF(MID(#REF!,1,4)="STUB","NULL","REC."&amp;#REF!)&amp;" || '&lt;/"&amp;#REF!&amp;"&gt;');"</f>
        <v>#REF!</v>
      </c>
      <c r="B596" s="92"/>
      <c r="C596" s="90" t="e">
        <f>"DECODE(C_T."&amp;#REF!&amp;", 0, NULL, C_T."&amp;#REF!&amp;") AS "&amp;#REF!&amp;","</f>
        <v>#REF!</v>
      </c>
      <c r="D596" s="92"/>
      <c r="F596" s="92"/>
      <c r="G596" s="92"/>
      <c r="H596" s="92"/>
      <c r="I596" s="92"/>
      <c r="J596" s="92"/>
    </row>
    <row r="597" spans="1:10" ht="11.25" customHeight="1" x14ac:dyDescent="0.25">
      <c r="A597" s="90" t="e">
        <f>"HTP.P('&lt;"&amp;#REF!&amp;"&gt;' || "&amp;IF(MID(#REF!,1,4)="STUB","NULL","REC."&amp;#REF!)&amp;" || '&lt;/"&amp;#REF!&amp;"&gt;');"</f>
        <v>#REF!</v>
      </c>
      <c r="B597" s="92"/>
      <c r="C597" s="90" t="e">
        <f>"DECODE(C_T."&amp;#REF!&amp;", 0, NULL, C_T."&amp;#REF!&amp;") AS "&amp;#REF!&amp;","</f>
        <v>#REF!</v>
      </c>
      <c r="D597" s="92"/>
      <c r="F597" s="92"/>
      <c r="G597" s="92"/>
      <c r="H597" s="92"/>
      <c r="I597" s="92"/>
      <c r="J597" s="92"/>
    </row>
    <row r="598" spans="1:10" ht="11.25" customHeight="1" x14ac:dyDescent="0.25">
      <c r="A598" s="90" t="e">
        <f>"HTP.P('&lt;"&amp;#REF!&amp;"&gt;' || "&amp;IF(MID(#REF!,1,4)="STUB","NULL","REC."&amp;#REF!)&amp;" || '&lt;/"&amp;#REF!&amp;"&gt;');"</f>
        <v>#REF!</v>
      </c>
      <c r="B598" s="92"/>
      <c r="C598" s="90" t="e">
        <f>"DECODE(C_T."&amp;#REF!&amp;", 0, NULL, C_T."&amp;#REF!&amp;") AS "&amp;#REF!&amp;","</f>
        <v>#REF!</v>
      </c>
      <c r="D598" s="92"/>
      <c r="F598" s="92"/>
      <c r="G598" s="92"/>
      <c r="H598" s="92"/>
      <c r="I598" s="92"/>
      <c r="J598" s="92"/>
    </row>
    <row r="599" spans="1:10" ht="11.25" customHeight="1" x14ac:dyDescent="0.25">
      <c r="A599" s="90" t="e">
        <f>"HTP.P('&lt;"&amp;#REF!&amp;"&gt;' || "&amp;IF(MID(#REF!,1,4)="STUB","NULL","REC."&amp;#REF!)&amp;" || '&lt;/"&amp;#REF!&amp;"&gt;');"</f>
        <v>#REF!</v>
      </c>
      <c r="B599" s="92"/>
      <c r="C599" s="90" t="e">
        <f>"DECODE(C_T."&amp;#REF!&amp;", 0, NULL, C_T."&amp;#REF!&amp;") AS "&amp;#REF!&amp;","</f>
        <v>#REF!</v>
      </c>
      <c r="D599" s="92"/>
      <c r="F599" s="92"/>
      <c r="G599" s="92"/>
      <c r="H599" s="92"/>
      <c r="I599" s="92"/>
      <c r="J599" s="92"/>
    </row>
    <row r="600" spans="1:10" ht="11.25" customHeight="1" x14ac:dyDescent="0.25">
      <c r="A600" s="90" t="e">
        <f>"HTP.P('&lt;"&amp;#REF!&amp;"&gt;' || "&amp;IF(MID(#REF!,1,4)="STUB","NULL","REC."&amp;#REF!)&amp;" || '&lt;/"&amp;#REF!&amp;"&gt;');"</f>
        <v>#REF!</v>
      </c>
      <c r="B600" s="92"/>
      <c r="C600" s="90" t="e">
        <f>"DECODE(C_T."&amp;#REF!&amp;", 0, NULL, C_T."&amp;#REF!&amp;") AS "&amp;#REF!&amp;","</f>
        <v>#REF!</v>
      </c>
      <c r="D600" s="92"/>
      <c r="F600" s="92"/>
      <c r="G600" s="92"/>
      <c r="H600" s="92"/>
      <c r="I600" s="92"/>
      <c r="J600" s="92"/>
    </row>
    <row r="601" spans="1:10" ht="11.25" customHeight="1" x14ac:dyDescent="0.25">
      <c r="A601" s="90" t="e">
        <f>"HTP.P('&lt;"&amp;#REF!&amp;"&gt;' || "&amp;IF(MID(#REF!,1,4)="STUB","NULL","REC."&amp;#REF!)&amp;" || '&lt;/"&amp;#REF!&amp;"&gt;');"</f>
        <v>#REF!</v>
      </c>
      <c r="B601" s="92"/>
      <c r="C601" s="90" t="e">
        <f>"DECODE(C_T."&amp;#REF!&amp;", 0, NULL, C_T."&amp;#REF!&amp;") AS "&amp;#REF!&amp;","</f>
        <v>#REF!</v>
      </c>
      <c r="D601" s="92"/>
      <c r="F601" s="92"/>
      <c r="G601" s="92"/>
      <c r="H601" s="92"/>
      <c r="I601" s="92"/>
      <c r="J601" s="92"/>
    </row>
    <row r="602" spans="1:10" ht="11.25" customHeight="1" x14ac:dyDescent="0.25">
      <c r="A602" s="90" t="e">
        <f>"HTP.P('&lt;"&amp;#REF!&amp;"&gt;' || "&amp;IF(MID(#REF!,1,4)="STUB","NULL","REC."&amp;#REF!)&amp;" || '&lt;/"&amp;#REF!&amp;"&gt;');"</f>
        <v>#REF!</v>
      </c>
      <c r="B602" s="92"/>
      <c r="C602" s="90" t="e">
        <f>"DECODE(C_T."&amp;#REF!&amp;", 0, NULL, C_T."&amp;#REF!&amp;") AS "&amp;#REF!&amp;","</f>
        <v>#REF!</v>
      </c>
      <c r="D602" s="92"/>
      <c r="F602" s="92"/>
      <c r="G602" s="92"/>
      <c r="H602" s="92"/>
      <c r="I602" s="92"/>
      <c r="J602" s="92"/>
    </row>
    <row r="603" spans="1:10" ht="11.25" customHeight="1" x14ac:dyDescent="0.25">
      <c r="A603" s="90" t="e">
        <f>"HTP.P('&lt;"&amp;#REF!&amp;"&gt;' || "&amp;IF(MID(#REF!,1,4)="STUB","NULL","REC."&amp;#REF!)&amp;" || '&lt;/"&amp;#REF!&amp;"&gt;');"</f>
        <v>#REF!</v>
      </c>
      <c r="B603" s="92"/>
      <c r="C603" s="90" t="e">
        <f>"DECODE(C_T."&amp;#REF!&amp;", 0, NULL, C_T."&amp;#REF!&amp;") AS "&amp;#REF!&amp;","</f>
        <v>#REF!</v>
      </c>
      <c r="D603" s="92"/>
      <c r="F603" s="92"/>
      <c r="G603" s="92"/>
      <c r="H603" s="92"/>
      <c r="I603" s="92"/>
      <c r="J603" s="92"/>
    </row>
    <row r="604" spans="1:10" ht="11.25" customHeight="1" x14ac:dyDescent="0.25">
      <c r="A604" s="90" t="e">
        <f>"HTP.P('&lt;"&amp;#REF!&amp;"&gt;' || "&amp;IF(MID(#REF!,1,4)="STUB","NULL","REC."&amp;#REF!)&amp;" || '&lt;/"&amp;#REF!&amp;"&gt;');"</f>
        <v>#REF!</v>
      </c>
      <c r="B604" s="92"/>
      <c r="C604" s="90" t="e">
        <f>"DECODE(C_T."&amp;#REF!&amp;", 0, NULL, C_T."&amp;#REF!&amp;") AS "&amp;#REF!&amp;","</f>
        <v>#REF!</v>
      </c>
      <c r="D604" s="92"/>
      <c r="F604" s="92"/>
      <c r="G604" s="92"/>
      <c r="H604" s="92"/>
      <c r="I604" s="92"/>
      <c r="J604" s="92"/>
    </row>
    <row r="605" spans="1:10" ht="11.25" customHeight="1" x14ac:dyDescent="0.25">
      <c r="A605" s="90" t="e">
        <f>"HTP.P('&lt;"&amp;#REF!&amp;"&gt;' || "&amp;IF(MID(#REF!,1,4)="STUB","NULL","REC."&amp;#REF!)&amp;" || '&lt;/"&amp;#REF!&amp;"&gt;');"</f>
        <v>#REF!</v>
      </c>
      <c r="B605" s="92"/>
      <c r="C605" s="90" t="e">
        <f>"DECODE(C_T."&amp;#REF!&amp;", 0, NULL, C_T."&amp;#REF!&amp;") AS "&amp;#REF!&amp;","</f>
        <v>#REF!</v>
      </c>
      <c r="D605" s="92"/>
      <c r="F605" s="92"/>
      <c r="G605" s="92"/>
      <c r="H605" s="92"/>
      <c r="I605" s="92"/>
      <c r="J605" s="92"/>
    </row>
    <row r="606" spans="1:10" ht="11.25" customHeight="1" x14ac:dyDescent="0.25">
      <c r="A606" s="90" t="e">
        <f>"HTP.P('&lt;"&amp;#REF!&amp;"&gt;' || "&amp;IF(MID(#REF!,1,4)="STUB","NULL","REC."&amp;#REF!)&amp;" || '&lt;/"&amp;#REF!&amp;"&gt;');"</f>
        <v>#REF!</v>
      </c>
      <c r="B606" s="92"/>
      <c r="C606" s="90" t="e">
        <f>"DECODE(C_T."&amp;#REF!&amp;", 0, NULL, C_T."&amp;#REF!&amp;") AS "&amp;#REF!&amp;","</f>
        <v>#REF!</v>
      </c>
      <c r="D606" s="92"/>
      <c r="F606" s="92"/>
      <c r="G606" s="92"/>
      <c r="H606" s="92"/>
      <c r="I606" s="92"/>
      <c r="J606" s="92"/>
    </row>
    <row r="607" spans="1:10" ht="11.25" customHeight="1" x14ac:dyDescent="0.25">
      <c r="A607" s="90" t="e">
        <f>"HTP.P('&lt;"&amp;#REF!&amp;"&gt;' || "&amp;IF(MID(#REF!,1,4)="STUB","NULL","REC."&amp;#REF!)&amp;" || '&lt;/"&amp;#REF!&amp;"&gt;');"</f>
        <v>#REF!</v>
      </c>
      <c r="B607" s="92"/>
      <c r="C607" s="90" t="e">
        <f>"DECODE(C_T."&amp;#REF!&amp;", 0, NULL, C_T."&amp;#REF!&amp;") AS "&amp;#REF!&amp;","</f>
        <v>#REF!</v>
      </c>
      <c r="D607" s="92"/>
      <c r="F607" s="92"/>
      <c r="G607" s="92"/>
      <c r="H607" s="92"/>
      <c r="I607" s="92"/>
      <c r="J607" s="92"/>
    </row>
    <row r="608" spans="1:10" ht="11.25" customHeight="1" x14ac:dyDescent="0.25">
      <c r="A608" s="90" t="e">
        <f>"HTP.P('&lt;"&amp;#REF!&amp;"&gt;' || "&amp;IF(MID(#REF!,1,4)="STUB","NULL","REC."&amp;#REF!)&amp;" || '&lt;/"&amp;#REF!&amp;"&gt;');"</f>
        <v>#REF!</v>
      </c>
      <c r="B608" s="92"/>
      <c r="C608" s="90" t="e">
        <f>"DECODE(C_T."&amp;#REF!&amp;", 0, NULL, C_T."&amp;#REF!&amp;") AS "&amp;#REF!&amp;","</f>
        <v>#REF!</v>
      </c>
      <c r="D608" s="92"/>
      <c r="F608" s="92"/>
      <c r="G608" s="92"/>
      <c r="H608" s="92"/>
      <c r="I608" s="92"/>
      <c r="J608" s="92"/>
    </row>
    <row r="609" spans="1:10" ht="11.25" customHeight="1" x14ac:dyDescent="0.25">
      <c r="A609" s="90" t="e">
        <f>"HTP.P('&lt;"&amp;#REF!&amp;"&gt;' || "&amp;IF(MID(#REF!,1,4)="STUB","NULL","REC."&amp;#REF!)&amp;" || '&lt;/"&amp;#REF!&amp;"&gt;');"</f>
        <v>#REF!</v>
      </c>
      <c r="B609" s="92"/>
      <c r="C609" s="90" t="e">
        <f>"DECODE(C_T."&amp;#REF!&amp;", 0, NULL, C_T."&amp;#REF!&amp;") AS "&amp;#REF!&amp;","</f>
        <v>#REF!</v>
      </c>
      <c r="D609" s="92"/>
      <c r="F609" s="92"/>
      <c r="G609" s="92"/>
      <c r="H609" s="92"/>
      <c r="I609" s="92"/>
      <c r="J609" s="92"/>
    </row>
    <row r="610" spans="1:10" ht="11.25" customHeight="1" x14ac:dyDescent="0.25">
      <c r="A610" s="90" t="e">
        <f>"HTP.P('&lt;"&amp;#REF!&amp;"&gt;' || "&amp;IF(MID(#REF!,1,4)="STUB","NULL","REC."&amp;#REF!)&amp;" || '&lt;/"&amp;#REF!&amp;"&gt;');"</f>
        <v>#REF!</v>
      </c>
      <c r="B610" s="92"/>
      <c r="C610" s="90" t="e">
        <f>"DECODE(C_T."&amp;#REF!&amp;", 0, NULL, C_T."&amp;#REF!&amp;") AS "&amp;#REF!&amp;","</f>
        <v>#REF!</v>
      </c>
      <c r="D610" s="92"/>
      <c r="F610" s="92"/>
      <c r="G610" s="92"/>
      <c r="H610" s="92"/>
      <c r="I610" s="92"/>
      <c r="J610" s="92"/>
    </row>
    <row r="611" spans="1:10" ht="11.25" customHeight="1" x14ac:dyDescent="0.25">
      <c r="A611" s="90" t="e">
        <f>"HTP.P('&lt;"&amp;#REF!&amp;"&gt;' || "&amp;IF(MID(#REF!,1,4)="STUB","NULL","REC."&amp;#REF!)&amp;" || '&lt;/"&amp;#REF!&amp;"&gt;');"</f>
        <v>#REF!</v>
      </c>
      <c r="B611" s="92"/>
      <c r="C611" s="90" t="e">
        <f>"DECODE(C_T."&amp;#REF!&amp;", 0, NULL, C_T."&amp;#REF!&amp;") AS "&amp;#REF!&amp;","</f>
        <v>#REF!</v>
      </c>
      <c r="D611" s="92"/>
      <c r="F611" s="92"/>
      <c r="G611" s="92"/>
      <c r="H611" s="92"/>
      <c r="I611" s="92"/>
      <c r="J611" s="92"/>
    </row>
    <row r="612" spans="1:10" ht="11.25" customHeight="1" x14ac:dyDescent="0.25">
      <c r="A612" s="90" t="e">
        <f>"HTP.P('&lt;"&amp;#REF!&amp;"&gt;' || "&amp;IF(MID(#REF!,1,4)="STUB","NULL","REC."&amp;#REF!)&amp;" || '&lt;/"&amp;#REF!&amp;"&gt;');"</f>
        <v>#REF!</v>
      </c>
      <c r="B612" s="92"/>
      <c r="C612" s="90" t="e">
        <f>"DECODE(C_T."&amp;#REF!&amp;", 0, NULL, C_T."&amp;#REF!&amp;") AS "&amp;#REF!&amp;","</f>
        <v>#REF!</v>
      </c>
      <c r="D612" s="92"/>
      <c r="F612" s="92"/>
      <c r="G612" s="92"/>
      <c r="H612" s="92"/>
      <c r="I612" s="92"/>
      <c r="J612" s="92"/>
    </row>
    <row r="613" spans="1:10" ht="11.25" customHeight="1" x14ac:dyDescent="0.25">
      <c r="A613" s="90" t="e">
        <f>"HTP.P('&lt;"&amp;#REF!&amp;"&gt;' || "&amp;IF(MID(#REF!,1,4)="STUB","NULL","REC."&amp;#REF!)&amp;" || '&lt;/"&amp;#REF!&amp;"&gt;');"</f>
        <v>#REF!</v>
      </c>
      <c r="B613" s="92"/>
      <c r="C613" s="90" t="e">
        <f>"DECODE(C_T."&amp;#REF!&amp;", 0, NULL, C_T."&amp;#REF!&amp;") AS "&amp;#REF!&amp;","</f>
        <v>#REF!</v>
      </c>
      <c r="D613" s="92"/>
      <c r="F613" s="92"/>
      <c r="G613" s="92"/>
      <c r="H613" s="92"/>
      <c r="I613" s="92"/>
      <c r="J613" s="92"/>
    </row>
    <row r="614" spans="1:10" ht="11.25" customHeight="1" x14ac:dyDescent="0.25">
      <c r="A614" s="90" t="e">
        <f>"HTP.P('&lt;"&amp;#REF!&amp;"&gt;' || "&amp;IF(MID(#REF!,1,4)="STUB","NULL","REC."&amp;#REF!)&amp;" || '&lt;/"&amp;#REF!&amp;"&gt;');"</f>
        <v>#REF!</v>
      </c>
      <c r="B614" s="92"/>
      <c r="C614" s="90" t="e">
        <f>"DECODE(C_T."&amp;#REF!&amp;", 0, NULL, C_T."&amp;#REF!&amp;") AS "&amp;#REF!&amp;","</f>
        <v>#REF!</v>
      </c>
      <c r="D614" s="92"/>
      <c r="F614" s="92"/>
      <c r="G614" s="92"/>
      <c r="H614" s="92"/>
      <c r="I614" s="92"/>
      <c r="J614" s="92"/>
    </row>
    <row r="615" spans="1:10" ht="11.25" customHeight="1" x14ac:dyDescent="0.25">
      <c r="A615" s="90" t="e">
        <f>"HTP.P('&lt;"&amp;#REF!&amp;"&gt;' || "&amp;IF(MID(#REF!,1,4)="STUB","NULL","REC."&amp;#REF!)&amp;" || '&lt;/"&amp;#REF!&amp;"&gt;');"</f>
        <v>#REF!</v>
      </c>
      <c r="B615" s="92"/>
      <c r="C615" s="90" t="e">
        <f>"DECODE(C_T."&amp;#REF!&amp;", 0, NULL, C_T."&amp;#REF!&amp;") AS "&amp;#REF!&amp;","</f>
        <v>#REF!</v>
      </c>
      <c r="D615" s="92"/>
      <c r="F615" s="92"/>
      <c r="G615" s="92"/>
      <c r="H615" s="92"/>
      <c r="I615" s="92"/>
      <c r="J615" s="92"/>
    </row>
    <row r="616" spans="1:10" ht="11.25" customHeight="1" x14ac:dyDescent="0.25">
      <c r="A616" s="90" t="e">
        <f>"HTP.P('&lt;"&amp;#REF!&amp;"&gt;' || "&amp;IF(MID(#REF!,1,4)="STUB","NULL","REC."&amp;#REF!)&amp;" || '&lt;/"&amp;#REF!&amp;"&gt;');"</f>
        <v>#REF!</v>
      </c>
      <c r="B616" s="92"/>
      <c r="C616" s="90" t="e">
        <f>"DECODE(C_T."&amp;#REF!&amp;", 0, NULL, C_T."&amp;#REF!&amp;") AS "&amp;#REF!&amp;","</f>
        <v>#REF!</v>
      </c>
      <c r="D616" s="92"/>
      <c r="F616" s="92"/>
      <c r="G616" s="92"/>
      <c r="H616" s="92"/>
      <c r="I616" s="92"/>
      <c r="J616" s="92"/>
    </row>
    <row r="617" spans="1:10" ht="11.25" customHeight="1" x14ac:dyDescent="0.25">
      <c r="A617" s="90" t="e">
        <f>"HTP.P('&lt;"&amp;#REF!&amp;"&gt;' || "&amp;IF(MID(#REF!,1,4)="STUB","NULL","REC."&amp;#REF!)&amp;" || '&lt;/"&amp;#REF!&amp;"&gt;');"</f>
        <v>#REF!</v>
      </c>
      <c r="B617" s="92"/>
      <c r="C617" s="90" t="e">
        <f>"DECODE(C_T."&amp;#REF!&amp;", 0, NULL, C_T."&amp;#REF!&amp;") AS "&amp;#REF!&amp;","</f>
        <v>#REF!</v>
      </c>
      <c r="D617" s="92"/>
      <c r="F617" s="92"/>
      <c r="G617" s="92"/>
      <c r="H617" s="92"/>
      <c r="I617" s="92"/>
      <c r="J617" s="92"/>
    </row>
    <row r="618" spans="1:10" ht="11.25" customHeight="1" x14ac:dyDescent="0.25">
      <c r="A618" s="90" t="e">
        <f>"HTP.P('&lt;"&amp;#REF!&amp;"&gt;' || "&amp;IF(MID(#REF!,1,4)="STUB","NULL","REC."&amp;#REF!)&amp;" || '&lt;/"&amp;#REF!&amp;"&gt;');"</f>
        <v>#REF!</v>
      </c>
      <c r="B618" s="92"/>
      <c r="C618" s="90" t="e">
        <f>"DECODE(C_T."&amp;#REF!&amp;", 0, NULL, C_T."&amp;#REF!&amp;") AS "&amp;#REF!&amp;","</f>
        <v>#REF!</v>
      </c>
      <c r="D618" s="92"/>
      <c r="F618" s="92"/>
      <c r="G618" s="92"/>
      <c r="H618" s="92"/>
      <c r="I618" s="92"/>
      <c r="J618" s="92"/>
    </row>
    <row r="619" spans="1:10" ht="11.25" customHeight="1" x14ac:dyDescent="0.25">
      <c r="A619" s="90" t="e">
        <f>"HTP.P('&lt;"&amp;#REF!&amp;"&gt;' || "&amp;IF(MID(#REF!,1,4)="STUB","NULL","REC."&amp;#REF!)&amp;" || '&lt;/"&amp;#REF!&amp;"&gt;');"</f>
        <v>#REF!</v>
      </c>
      <c r="B619" s="92"/>
      <c r="C619" s="90" t="e">
        <f>"DECODE(C_T."&amp;#REF!&amp;", 0, NULL, C_T."&amp;#REF!&amp;") AS "&amp;#REF!&amp;","</f>
        <v>#REF!</v>
      </c>
      <c r="D619" s="92"/>
      <c r="F619" s="92"/>
      <c r="G619" s="92"/>
      <c r="H619" s="92"/>
      <c r="I619" s="92"/>
      <c r="J619" s="92"/>
    </row>
    <row r="620" spans="1:10" ht="11.25" customHeight="1" x14ac:dyDescent="0.25">
      <c r="A620" s="90" t="e">
        <f>"HTP.P('&lt;"&amp;#REF!&amp;"&gt;' || "&amp;IF(MID(#REF!,1,4)="STUB","NULL","REC."&amp;#REF!)&amp;" || '&lt;/"&amp;#REF!&amp;"&gt;');"</f>
        <v>#REF!</v>
      </c>
      <c r="B620" s="92"/>
      <c r="C620" s="90" t="e">
        <f>"DECODE(C_T."&amp;#REF!&amp;", 0, NULL, C_T."&amp;#REF!&amp;") AS "&amp;#REF!&amp;","</f>
        <v>#REF!</v>
      </c>
      <c r="D620" s="92"/>
      <c r="F620" s="92"/>
      <c r="G620" s="92"/>
      <c r="H620" s="92"/>
      <c r="I620" s="92"/>
      <c r="J620" s="92"/>
    </row>
    <row r="621" spans="1:10" ht="11.25" customHeight="1" x14ac:dyDescent="0.25">
      <c r="A621" s="90" t="e">
        <f>"HTP.P('&lt;"&amp;#REF!&amp;"&gt;' || "&amp;IF(MID(#REF!,1,4)="STUB","NULL","REC."&amp;#REF!)&amp;" || '&lt;/"&amp;#REF!&amp;"&gt;');"</f>
        <v>#REF!</v>
      </c>
      <c r="B621" s="92"/>
      <c r="C621" s="90" t="e">
        <f>"DECODE(C_T."&amp;#REF!&amp;", 0, NULL, C_T."&amp;#REF!&amp;") AS "&amp;#REF!&amp;","</f>
        <v>#REF!</v>
      </c>
      <c r="D621" s="92"/>
      <c r="F621" s="92"/>
      <c r="G621" s="92"/>
      <c r="H621" s="92"/>
      <c r="I621" s="92"/>
      <c r="J621" s="92"/>
    </row>
    <row r="622" spans="1:10" ht="11.25" customHeight="1" x14ac:dyDescent="0.25">
      <c r="A622" s="90" t="e">
        <f>"HTP.P('&lt;"&amp;#REF!&amp;"&gt;' || "&amp;IF(MID(#REF!,1,4)="STUB","NULL","REC."&amp;#REF!)&amp;" || '&lt;/"&amp;#REF!&amp;"&gt;');"</f>
        <v>#REF!</v>
      </c>
      <c r="B622" s="92"/>
      <c r="C622" s="90" t="e">
        <f>"DECODE(C_T."&amp;#REF!&amp;", 0, NULL, C_T."&amp;#REF!&amp;") AS "&amp;#REF!&amp;","</f>
        <v>#REF!</v>
      </c>
      <c r="D622" s="92"/>
      <c r="F622" s="92"/>
      <c r="G622" s="92"/>
      <c r="H622" s="92"/>
      <c r="I622" s="92"/>
      <c r="J622" s="92"/>
    </row>
    <row r="623" spans="1:10" ht="11.25" customHeight="1" x14ac:dyDescent="0.25">
      <c r="A623" s="90" t="e">
        <f>"HTP.P('&lt;"&amp;#REF!&amp;"&gt;' || "&amp;IF(MID(#REF!,1,4)="STUB","NULL","REC."&amp;#REF!)&amp;" || '&lt;/"&amp;#REF!&amp;"&gt;');"</f>
        <v>#REF!</v>
      </c>
      <c r="B623" s="92"/>
      <c r="C623" s="90" t="e">
        <f>"DECODE(C_T."&amp;#REF!&amp;", 0, NULL, C_T."&amp;#REF!&amp;") AS "&amp;#REF!&amp;","</f>
        <v>#REF!</v>
      </c>
      <c r="D623" s="92"/>
      <c r="F623" s="92"/>
      <c r="G623" s="92"/>
      <c r="H623" s="92"/>
      <c r="I623" s="92"/>
      <c r="J623" s="92"/>
    </row>
    <row r="624" spans="1:10" ht="11.25" customHeight="1" x14ac:dyDescent="0.25">
      <c r="A624" s="90" t="e">
        <f>"HTP.P('&lt;"&amp;#REF!&amp;"&gt;' || "&amp;IF(MID(#REF!,1,4)="STUB","NULL","REC."&amp;#REF!)&amp;" || '&lt;/"&amp;#REF!&amp;"&gt;');"</f>
        <v>#REF!</v>
      </c>
      <c r="B624" s="92"/>
      <c r="C624" s="90" t="e">
        <f>"DECODE(C_T."&amp;#REF!&amp;", 0, NULL, C_T."&amp;#REF!&amp;") AS "&amp;#REF!&amp;","</f>
        <v>#REF!</v>
      </c>
      <c r="D624" s="92"/>
      <c r="F624" s="92"/>
      <c r="G624" s="92"/>
      <c r="H624" s="92"/>
      <c r="I624" s="92"/>
      <c r="J624" s="92"/>
    </row>
    <row r="625" spans="1:10" ht="11.25" customHeight="1" x14ac:dyDescent="0.25">
      <c r="A625" s="90" t="e">
        <f>"HTP.P('&lt;"&amp;#REF!&amp;"&gt;' || "&amp;IF(MID(#REF!,1,4)="STUB","NULL","REC."&amp;#REF!)&amp;" || '&lt;/"&amp;#REF!&amp;"&gt;');"</f>
        <v>#REF!</v>
      </c>
      <c r="B625" s="92"/>
      <c r="C625" s="90" t="e">
        <f>"DECODE(C_T."&amp;#REF!&amp;", 0, NULL, C_T."&amp;#REF!&amp;") AS "&amp;#REF!&amp;","</f>
        <v>#REF!</v>
      </c>
      <c r="D625" s="92"/>
      <c r="F625" s="92"/>
      <c r="G625" s="92"/>
      <c r="H625" s="92"/>
      <c r="I625" s="92"/>
      <c r="J625" s="92"/>
    </row>
    <row r="626" spans="1:10" ht="11.25" customHeight="1" x14ac:dyDescent="0.25">
      <c r="A626" s="90" t="e">
        <f>"HTP.P('&lt;"&amp;#REF!&amp;"&gt;' || "&amp;IF(MID(#REF!,1,4)="STUB","NULL","REC."&amp;#REF!)&amp;" || '&lt;/"&amp;#REF!&amp;"&gt;');"</f>
        <v>#REF!</v>
      </c>
      <c r="B626" s="92"/>
      <c r="C626" s="90" t="e">
        <f>"DECODE(C_T."&amp;#REF!&amp;", 0, NULL, C_T."&amp;#REF!&amp;") AS "&amp;#REF!&amp;","</f>
        <v>#REF!</v>
      </c>
      <c r="D626" s="92"/>
      <c r="F626" s="92"/>
      <c r="G626" s="92"/>
      <c r="H626" s="92"/>
      <c r="I626" s="92"/>
      <c r="J626" s="92"/>
    </row>
    <row r="627" spans="1:10" ht="11.25" customHeight="1" x14ac:dyDescent="0.25">
      <c r="A627" s="90" t="e">
        <f>"HTP.P('&lt;"&amp;#REF!&amp;"&gt;' || "&amp;IF(MID(#REF!,1,4)="STUB","NULL","REC."&amp;#REF!)&amp;" || '&lt;/"&amp;#REF!&amp;"&gt;');"</f>
        <v>#REF!</v>
      </c>
      <c r="B627" s="92"/>
      <c r="C627" s="90" t="e">
        <f>"DECODE(C_T."&amp;#REF!&amp;", 0, NULL, C_T."&amp;#REF!&amp;") AS "&amp;#REF!&amp;","</f>
        <v>#REF!</v>
      </c>
      <c r="D627" s="92"/>
      <c r="F627" s="92"/>
      <c r="G627" s="92"/>
      <c r="H627" s="92"/>
      <c r="I627" s="92"/>
      <c r="J627" s="92"/>
    </row>
    <row r="628" spans="1:10" ht="11.25" customHeight="1" x14ac:dyDescent="0.25">
      <c r="A628" s="90" t="e">
        <f>"HTP.P('&lt;"&amp;#REF!&amp;"&gt;' || "&amp;IF(MID(#REF!,1,4)="STUB","NULL","REC."&amp;#REF!)&amp;" || '&lt;/"&amp;#REF!&amp;"&gt;');"</f>
        <v>#REF!</v>
      </c>
      <c r="B628" s="92"/>
      <c r="C628" s="90" t="e">
        <f>"DECODE(C_T."&amp;#REF!&amp;", 0, NULL, C_T."&amp;#REF!&amp;") AS "&amp;#REF!&amp;","</f>
        <v>#REF!</v>
      </c>
      <c r="D628" s="92"/>
      <c r="F628" s="92"/>
      <c r="G628" s="92"/>
      <c r="H628" s="92"/>
      <c r="I628" s="92"/>
      <c r="J628" s="92"/>
    </row>
    <row r="629" spans="1:10" ht="11.25" customHeight="1" x14ac:dyDescent="0.25">
      <c r="A629" s="90" t="e">
        <f>"HTP.P('&lt;"&amp;#REF!&amp;"&gt;' || "&amp;IF(MID(#REF!,1,4)="STUB","NULL","REC."&amp;#REF!)&amp;" || '&lt;/"&amp;#REF!&amp;"&gt;');"</f>
        <v>#REF!</v>
      </c>
      <c r="B629" s="92"/>
      <c r="C629" s="90" t="e">
        <f>"DECODE(C_T."&amp;#REF!&amp;", 0, NULL, C_T."&amp;#REF!&amp;") AS "&amp;#REF!&amp;","</f>
        <v>#REF!</v>
      </c>
      <c r="D629" s="92"/>
      <c r="F629" s="92"/>
      <c r="G629" s="92"/>
      <c r="H629" s="92"/>
      <c r="I629" s="92"/>
      <c r="J629" s="92"/>
    </row>
    <row r="630" spans="1:10" ht="11.25" customHeight="1" x14ac:dyDescent="0.25">
      <c r="A630" s="90" t="e">
        <f>"HTP.P('&lt;"&amp;#REF!&amp;"&gt;' || "&amp;IF(MID(#REF!,1,4)="STUB","NULL","REC."&amp;#REF!)&amp;" || '&lt;/"&amp;#REF!&amp;"&gt;');"</f>
        <v>#REF!</v>
      </c>
      <c r="B630" s="92"/>
      <c r="C630" s="90" t="e">
        <f>"DECODE(C_T."&amp;#REF!&amp;", 0, NULL, C_T."&amp;#REF!&amp;") AS "&amp;#REF!&amp;","</f>
        <v>#REF!</v>
      </c>
      <c r="D630" s="92"/>
      <c r="F630" s="92"/>
      <c r="G630" s="92"/>
      <c r="H630" s="92"/>
      <c r="I630" s="92"/>
      <c r="J630" s="92"/>
    </row>
    <row r="631" spans="1:10" ht="11.25" customHeight="1" x14ac:dyDescent="0.25">
      <c r="A631" s="90" t="e">
        <f>"HTP.P('&lt;"&amp;#REF!&amp;"&gt;' || "&amp;IF(MID(#REF!,1,4)="STUB","NULL","REC."&amp;#REF!)&amp;" || '&lt;/"&amp;#REF!&amp;"&gt;');"</f>
        <v>#REF!</v>
      </c>
      <c r="B631" s="92"/>
      <c r="C631" s="90" t="e">
        <f>"DECODE(C_T."&amp;#REF!&amp;", 0, NULL, C_T."&amp;#REF!&amp;") AS "&amp;#REF!&amp;","</f>
        <v>#REF!</v>
      </c>
      <c r="D631" s="92"/>
      <c r="F631" s="92"/>
      <c r="G631" s="92"/>
      <c r="H631" s="92"/>
      <c r="I631" s="92"/>
      <c r="J631" s="92"/>
    </row>
    <row r="632" spans="1:10" ht="11.25" customHeight="1" x14ac:dyDescent="0.25">
      <c r="A632" s="90" t="e">
        <f>"HTP.P('&lt;"&amp;#REF!&amp;"&gt;' || "&amp;IF(MID(#REF!,1,4)="STUB","NULL","REC."&amp;#REF!)&amp;" || '&lt;/"&amp;#REF!&amp;"&gt;');"</f>
        <v>#REF!</v>
      </c>
      <c r="B632" s="92"/>
      <c r="C632" s="90" t="e">
        <f>"DECODE(C_T."&amp;#REF!&amp;", 0, NULL, C_T."&amp;#REF!&amp;") AS "&amp;#REF!&amp;","</f>
        <v>#REF!</v>
      </c>
      <c r="D632" s="92"/>
      <c r="F632" s="92"/>
      <c r="G632" s="92"/>
      <c r="H632" s="92"/>
      <c r="I632" s="92"/>
      <c r="J632" s="92"/>
    </row>
    <row r="633" spans="1:10" ht="11.25" customHeight="1" x14ac:dyDescent="0.25">
      <c r="A633" s="90" t="e">
        <f>"HTP.P('&lt;"&amp;#REF!&amp;"&gt;' || "&amp;IF(MID(#REF!,1,4)="STUB","NULL","REC."&amp;#REF!)&amp;" || '&lt;/"&amp;#REF!&amp;"&gt;');"</f>
        <v>#REF!</v>
      </c>
      <c r="B633" s="92"/>
      <c r="C633" s="90" t="e">
        <f>"DECODE(C_T."&amp;#REF!&amp;", 0, NULL, C_T."&amp;#REF!&amp;") AS "&amp;#REF!&amp;","</f>
        <v>#REF!</v>
      </c>
      <c r="D633" s="92"/>
      <c r="F633" s="92"/>
      <c r="G633" s="92"/>
      <c r="H633" s="92"/>
      <c r="I633" s="92"/>
      <c r="J633" s="92"/>
    </row>
    <row r="634" spans="1:10" ht="11.25" customHeight="1" x14ac:dyDescent="0.25">
      <c r="A634" s="90" t="e">
        <f>"HTP.P('&lt;"&amp;#REF!&amp;"&gt;' || "&amp;IF(MID(#REF!,1,4)="STUB","NULL","REC."&amp;#REF!)&amp;" || '&lt;/"&amp;#REF!&amp;"&gt;');"</f>
        <v>#REF!</v>
      </c>
      <c r="B634" s="92"/>
      <c r="C634" s="90" t="e">
        <f>"DECODE(C_T."&amp;#REF!&amp;", 0, NULL, C_T."&amp;#REF!&amp;") AS "&amp;#REF!&amp;","</f>
        <v>#REF!</v>
      </c>
      <c r="D634" s="92"/>
      <c r="F634" s="92"/>
      <c r="G634" s="92"/>
      <c r="H634" s="92"/>
      <c r="I634" s="92"/>
      <c r="J634" s="92"/>
    </row>
    <row r="635" spans="1:10" ht="11.25" customHeight="1" x14ac:dyDescent="0.25">
      <c r="A635" s="90" t="e">
        <f>"HTP.P('&lt;"&amp;#REF!&amp;"&gt;' || "&amp;IF(MID(#REF!,1,4)="STUB","NULL","REC."&amp;#REF!)&amp;" || '&lt;/"&amp;#REF!&amp;"&gt;');"</f>
        <v>#REF!</v>
      </c>
      <c r="B635" s="92"/>
      <c r="C635" s="90" t="e">
        <f>"DECODE(C_T."&amp;#REF!&amp;", 0, NULL, C_T."&amp;#REF!&amp;") AS "&amp;#REF!&amp;","</f>
        <v>#REF!</v>
      </c>
      <c r="D635" s="92"/>
      <c r="F635" s="92"/>
      <c r="G635" s="92"/>
      <c r="H635" s="92"/>
      <c r="I635" s="92"/>
      <c r="J635" s="92"/>
    </row>
    <row r="636" spans="1:10" ht="11.25" customHeight="1" x14ac:dyDescent="0.25">
      <c r="A636" s="90" t="e">
        <f>"HTP.P('&lt;"&amp;#REF!&amp;"&gt;' || "&amp;IF(MID(#REF!,1,4)="STUB","NULL","REC."&amp;#REF!)&amp;" || '&lt;/"&amp;#REF!&amp;"&gt;');"</f>
        <v>#REF!</v>
      </c>
      <c r="B636" s="92"/>
      <c r="C636" s="90" t="e">
        <f>"DECODE(C_T."&amp;#REF!&amp;", 0, NULL, C_T."&amp;#REF!&amp;") AS "&amp;#REF!&amp;","</f>
        <v>#REF!</v>
      </c>
      <c r="D636" s="92"/>
      <c r="F636" s="92"/>
      <c r="G636" s="92"/>
      <c r="H636" s="92"/>
      <c r="I636" s="92"/>
      <c r="J636" s="92"/>
    </row>
    <row r="637" spans="1:10" ht="11.25" customHeight="1" x14ac:dyDescent="0.25">
      <c r="A637" s="90" t="e">
        <f>"HTP.P('&lt;"&amp;#REF!&amp;"&gt;' || "&amp;IF(MID(#REF!,1,4)="STUB","NULL","REC."&amp;#REF!)&amp;" || '&lt;/"&amp;#REF!&amp;"&gt;');"</f>
        <v>#REF!</v>
      </c>
      <c r="B637" s="92"/>
      <c r="C637" s="90" t="e">
        <f>"DECODE(C_T."&amp;#REF!&amp;", 0, NULL, C_T."&amp;#REF!&amp;") AS "&amp;#REF!&amp;","</f>
        <v>#REF!</v>
      </c>
      <c r="D637" s="92"/>
      <c r="F637" s="92"/>
      <c r="G637" s="92"/>
      <c r="H637" s="92"/>
      <c r="I637" s="92"/>
      <c r="J637" s="92"/>
    </row>
    <row r="638" spans="1:10" ht="11.25" customHeight="1" x14ac:dyDescent="0.25">
      <c r="A638" s="92"/>
      <c r="B638" s="92"/>
      <c r="C638" s="92"/>
      <c r="D638" s="92"/>
      <c r="F638" s="92"/>
      <c r="G638" s="92"/>
      <c r="H638" s="92"/>
      <c r="I638" s="92"/>
      <c r="J638" s="92"/>
    </row>
    <row r="639" spans="1:10" ht="11.25" customHeight="1" x14ac:dyDescent="0.25">
      <c r="A639" s="92"/>
      <c r="B639" s="92"/>
      <c r="C639" s="92"/>
      <c r="D639" s="92"/>
      <c r="F639" s="92"/>
      <c r="G639" s="92"/>
      <c r="H639" s="92"/>
      <c r="I639" s="92"/>
      <c r="J639" s="92"/>
    </row>
    <row r="640" spans="1:10" ht="11.25" customHeight="1" x14ac:dyDescent="0.25">
      <c r="A640" s="92"/>
      <c r="B640" s="92"/>
      <c r="C640" s="92"/>
      <c r="D640" s="92"/>
      <c r="F640" s="92"/>
      <c r="G640" s="92"/>
      <c r="H640" s="92"/>
      <c r="I640" s="92"/>
      <c r="J640" s="92"/>
    </row>
    <row r="641" spans="1:10" ht="11.25" customHeight="1" x14ac:dyDescent="0.25">
      <c r="A641" s="92"/>
      <c r="B641" s="92"/>
      <c r="C641" s="92"/>
      <c r="D641" s="92"/>
      <c r="F641" s="92"/>
      <c r="G641" s="92"/>
      <c r="H641" s="92"/>
      <c r="I641" s="92"/>
      <c r="J641" s="92"/>
    </row>
    <row r="642" spans="1:10" ht="11.25" customHeight="1" x14ac:dyDescent="0.25">
      <c r="A642" s="92"/>
      <c r="B642" s="92"/>
      <c r="C642" s="92"/>
      <c r="D642" s="92"/>
      <c r="F642" s="92"/>
      <c r="G642" s="92"/>
      <c r="H642" s="92"/>
      <c r="I642" s="92"/>
      <c r="J642" s="92"/>
    </row>
    <row r="643" spans="1:10" ht="11.25" customHeight="1" x14ac:dyDescent="0.25">
      <c r="A643" s="92"/>
      <c r="B643" s="92"/>
      <c r="C643" s="92"/>
      <c r="D643" s="92"/>
      <c r="F643" s="92"/>
      <c r="G643" s="92"/>
      <c r="H643" s="92"/>
      <c r="I643" s="92"/>
      <c r="J643" s="92"/>
    </row>
    <row r="644" spans="1:10" ht="11.25" customHeight="1" x14ac:dyDescent="0.25">
      <c r="A644" s="90" t="e">
        <f>"HTP.P('&lt;"&amp;#REF!&amp;"&gt;' || "&amp;IF(MID(#REF!,1,6)="L_STUB","NULL","REC."&amp;#REF!)&amp;" || '&lt;/"&amp;#REF!&amp;"&gt;');"</f>
        <v>#REF!</v>
      </c>
      <c r="B644" s="92"/>
      <c r="C644" s="90" t="e">
        <f>"DECODE(C_T."&amp;#REF!&amp;", 0, NULL, C_T."&amp;#REF!&amp;") AS "&amp;#REF!&amp;","</f>
        <v>#REF!</v>
      </c>
      <c r="D644" s="92"/>
      <c r="F644" s="92"/>
      <c r="G644" s="92"/>
      <c r="H644" s="92"/>
      <c r="I644" s="92"/>
      <c r="J644" s="92"/>
    </row>
    <row r="645" spans="1:10" ht="11.25" customHeight="1" x14ac:dyDescent="0.25">
      <c r="A645" s="90" t="e">
        <f>"HTP.P('&lt;"&amp;#REF!&amp;"&gt;' || "&amp;IF(MID(#REF!,1,6)="L_STUB","NULL","REC."&amp;#REF!)&amp;" || '&lt;/"&amp;#REF!&amp;"&gt;');"</f>
        <v>#REF!</v>
      </c>
      <c r="B645" s="92"/>
      <c r="C645" s="90" t="e">
        <f>"DECODE(C_T."&amp;#REF!&amp;", 0, NULL, C_T."&amp;#REF!&amp;") AS "&amp;#REF!&amp;","</f>
        <v>#REF!</v>
      </c>
      <c r="D645" s="92"/>
      <c r="F645" s="92"/>
      <c r="G645" s="92"/>
      <c r="H645" s="92"/>
      <c r="I645" s="92"/>
      <c r="J645" s="92"/>
    </row>
    <row r="646" spans="1:10" ht="11.25" customHeight="1" x14ac:dyDescent="0.25">
      <c r="A646" s="90" t="e">
        <f>"HTP.P('&lt;"&amp;#REF!&amp;"&gt;' || "&amp;IF(MID(#REF!,1,6)="L_STUB","NULL","REC."&amp;#REF!)&amp;" || '&lt;/"&amp;#REF!&amp;"&gt;');"</f>
        <v>#REF!</v>
      </c>
      <c r="B646" s="92"/>
      <c r="C646" s="90" t="e">
        <f>"DECODE(C_T."&amp;#REF!&amp;", 0, NULL, C_T."&amp;#REF!&amp;") AS "&amp;#REF!&amp;","</f>
        <v>#REF!</v>
      </c>
      <c r="D646" s="92"/>
      <c r="F646" s="92"/>
      <c r="G646" s="92"/>
      <c r="H646" s="92"/>
      <c r="I646" s="92"/>
      <c r="J646" s="92"/>
    </row>
    <row r="647" spans="1:10" ht="11.25" customHeight="1" x14ac:dyDescent="0.25">
      <c r="A647" s="90" t="e">
        <f>"HTP.P('&lt;"&amp;#REF!&amp;"&gt;' || "&amp;IF(MID(#REF!,1,6)="L_STUB","NULL","REC."&amp;#REF!)&amp;" || '&lt;/"&amp;#REF!&amp;"&gt;');"</f>
        <v>#REF!</v>
      </c>
      <c r="B647" s="92"/>
      <c r="C647" s="90" t="e">
        <f>"DECODE(C_T."&amp;#REF!&amp;", 0, NULL, C_T."&amp;#REF!&amp;") AS "&amp;#REF!&amp;","</f>
        <v>#REF!</v>
      </c>
      <c r="D647" s="92"/>
      <c r="F647" s="92"/>
      <c r="G647" s="92"/>
      <c r="H647" s="92"/>
      <c r="I647" s="92"/>
      <c r="J647" s="92"/>
    </row>
    <row r="648" spans="1:10" ht="11.25" customHeight="1" x14ac:dyDescent="0.25">
      <c r="A648" s="90" t="e">
        <f>"HTP.P('&lt;"&amp;#REF!&amp;"&gt;' || "&amp;IF(MID(#REF!,1,6)="L_STUB","NULL","REC."&amp;#REF!)&amp;" || '&lt;/"&amp;#REF!&amp;"&gt;');"</f>
        <v>#REF!</v>
      </c>
      <c r="B648" s="92"/>
      <c r="C648" s="90" t="e">
        <f>"DECODE(C_T."&amp;#REF!&amp;", 0, NULL, C_T."&amp;#REF!&amp;") AS "&amp;#REF!&amp;","</f>
        <v>#REF!</v>
      </c>
      <c r="D648" s="92"/>
      <c r="F648" s="92"/>
      <c r="G648" s="92"/>
      <c r="H648" s="92"/>
      <c r="I648" s="92"/>
      <c r="J648" s="92"/>
    </row>
    <row r="649" spans="1:10" ht="11.25" customHeight="1" x14ac:dyDescent="0.25">
      <c r="A649" s="90" t="e">
        <f>"HTP.P('&lt;"&amp;#REF!&amp;"&gt;' || "&amp;IF(MID(#REF!,1,6)="L_STUB","NULL","REC."&amp;#REF!)&amp;" || '&lt;/"&amp;#REF!&amp;"&gt;');"</f>
        <v>#REF!</v>
      </c>
      <c r="B649" s="92"/>
      <c r="C649" s="90" t="e">
        <f>"DECODE(C_T."&amp;#REF!&amp;", 0, NULL, C_T."&amp;#REF!&amp;") AS "&amp;#REF!&amp;","</f>
        <v>#REF!</v>
      </c>
      <c r="D649" s="92"/>
      <c r="F649" s="92"/>
      <c r="G649" s="92"/>
      <c r="H649" s="92"/>
      <c r="I649" s="92"/>
      <c r="J649" s="92"/>
    </row>
    <row r="650" spans="1:10" ht="11.25" customHeight="1" x14ac:dyDescent="0.25">
      <c r="A650" s="90" t="e">
        <f>"HTP.P('&lt;"&amp;#REF!&amp;"&gt;' || "&amp;IF(MID(#REF!,1,6)="L_STUB","NULL","REC."&amp;#REF!)&amp;" || '&lt;/"&amp;#REF!&amp;"&gt;');"</f>
        <v>#REF!</v>
      </c>
      <c r="B650" s="92"/>
      <c r="C650" s="90" t="e">
        <f>"DECODE(C_T."&amp;#REF!&amp;", 0, NULL, C_T."&amp;#REF!&amp;") AS "&amp;#REF!&amp;","</f>
        <v>#REF!</v>
      </c>
      <c r="D650" s="92"/>
      <c r="F650" s="92"/>
      <c r="G650" s="92"/>
      <c r="H650" s="92"/>
      <c r="I650" s="92"/>
      <c r="J650" s="92"/>
    </row>
    <row r="651" spans="1:10" ht="11.25" customHeight="1" x14ac:dyDescent="0.25">
      <c r="A651" s="90" t="e">
        <f>"HTP.P('&lt;"&amp;#REF!&amp;"&gt;' || "&amp;IF(MID(#REF!,1,6)="L_STUB","NULL","REC."&amp;#REF!)&amp;" || '&lt;/"&amp;#REF!&amp;"&gt;');"</f>
        <v>#REF!</v>
      </c>
      <c r="B651" s="92"/>
      <c r="C651" s="90" t="e">
        <f>"DECODE(C_T."&amp;#REF!&amp;", 0, NULL, C_T."&amp;#REF!&amp;") AS "&amp;#REF!&amp;","</f>
        <v>#REF!</v>
      </c>
      <c r="D651" s="92"/>
      <c r="F651" s="92"/>
      <c r="G651" s="92"/>
      <c r="H651" s="92"/>
      <c r="I651" s="92"/>
      <c r="J651" s="92"/>
    </row>
    <row r="652" spans="1:10" ht="11.25" customHeight="1" x14ac:dyDescent="0.25">
      <c r="A652" s="90" t="e">
        <f>"HTP.P('&lt;"&amp;#REF!&amp;"&gt;' || "&amp;IF(MID(#REF!,1,6)="L_STUB","NULL","REC."&amp;#REF!)&amp;" || '&lt;/"&amp;#REF!&amp;"&gt;');"</f>
        <v>#REF!</v>
      </c>
      <c r="B652" s="92"/>
      <c r="C652" s="90" t="e">
        <f>"DECODE(C_T."&amp;#REF!&amp;", 0, NULL, C_T."&amp;#REF!&amp;") AS "&amp;#REF!&amp;","</f>
        <v>#REF!</v>
      </c>
      <c r="D652" s="92"/>
      <c r="F652" s="92"/>
      <c r="G652" s="92"/>
      <c r="H652" s="92"/>
      <c r="I652" s="92"/>
      <c r="J652" s="92"/>
    </row>
    <row r="653" spans="1:10" ht="11.25" customHeight="1" x14ac:dyDescent="0.25">
      <c r="A653" s="90" t="e">
        <f>"HTP.P('&lt;"&amp;#REF!&amp;"&gt;' || "&amp;IF(MID(#REF!,1,6)="L_STUB","NULL","REC."&amp;#REF!)&amp;" || '&lt;/"&amp;#REF!&amp;"&gt;');"</f>
        <v>#REF!</v>
      </c>
      <c r="B653" s="92"/>
      <c r="C653" s="90" t="e">
        <f>"DECODE(C_T."&amp;#REF!&amp;", 0, NULL, C_T."&amp;#REF!&amp;") AS "&amp;#REF!&amp;","</f>
        <v>#REF!</v>
      </c>
      <c r="D653" s="92"/>
      <c r="F653" s="92"/>
      <c r="G653" s="92"/>
      <c r="H653" s="92"/>
      <c r="I653" s="92"/>
      <c r="J653" s="92"/>
    </row>
    <row r="654" spans="1:10" ht="11.25" customHeight="1" x14ac:dyDescent="0.25">
      <c r="A654" s="90" t="e">
        <f>"HTP.P('&lt;"&amp;#REF!&amp;"&gt;' || "&amp;IF(MID(#REF!,1,6)="L_STUB","NULL","REC."&amp;#REF!)&amp;" || '&lt;/"&amp;#REF!&amp;"&gt;');"</f>
        <v>#REF!</v>
      </c>
      <c r="B654" s="92"/>
      <c r="C654" s="90" t="e">
        <f>"DECODE(C_T."&amp;#REF!&amp;", 0, NULL, C_T."&amp;#REF!&amp;") AS "&amp;#REF!&amp;","</f>
        <v>#REF!</v>
      </c>
      <c r="D654" s="92"/>
      <c r="F654" s="92"/>
      <c r="G654" s="92"/>
      <c r="H654" s="92"/>
      <c r="I654" s="92"/>
      <c r="J654" s="92"/>
    </row>
    <row r="655" spans="1:10" ht="11.25" customHeight="1" x14ac:dyDescent="0.25">
      <c r="A655" s="90" t="e">
        <f>"HTP.P('&lt;"&amp;#REF!&amp;"&gt;' || "&amp;IF(MID(#REF!,1,6)="L_STUB","NULL","REC."&amp;#REF!)&amp;" || '&lt;/"&amp;#REF!&amp;"&gt;');"</f>
        <v>#REF!</v>
      </c>
      <c r="B655" s="92"/>
      <c r="C655" s="90" t="e">
        <f>"DECODE(C_T."&amp;#REF!&amp;", 0, NULL, C_T."&amp;#REF!&amp;") AS "&amp;#REF!&amp;","</f>
        <v>#REF!</v>
      </c>
      <c r="D655" s="92"/>
      <c r="F655" s="92"/>
      <c r="G655" s="92"/>
      <c r="H655" s="92"/>
      <c r="I655" s="92"/>
      <c r="J655" s="92"/>
    </row>
    <row r="656" spans="1:10" ht="11.25" customHeight="1" x14ac:dyDescent="0.25">
      <c r="A656" s="90" t="e">
        <f>"HTP.P('&lt;"&amp;#REF!&amp;"&gt;' || "&amp;IF(MID(#REF!,1,6)="L_STUB","NULL","REC."&amp;#REF!)&amp;" || '&lt;/"&amp;#REF!&amp;"&gt;');"</f>
        <v>#REF!</v>
      </c>
      <c r="B656" s="92"/>
      <c r="C656" s="90" t="e">
        <f>"DECODE(C_T."&amp;#REF!&amp;", 0, NULL, C_T."&amp;#REF!&amp;") AS "&amp;#REF!&amp;","</f>
        <v>#REF!</v>
      </c>
      <c r="D656" s="92"/>
      <c r="F656" s="92"/>
      <c r="G656" s="92"/>
      <c r="H656" s="92"/>
      <c r="I656" s="92"/>
      <c r="J656" s="92"/>
    </row>
    <row r="657" spans="1:10" ht="11.25" customHeight="1" x14ac:dyDescent="0.25">
      <c r="A657" s="90" t="e">
        <f>"HTP.P('&lt;"&amp;#REF!&amp;"&gt;' || "&amp;IF(MID(#REF!,1,6)="L_STUB","NULL","REC."&amp;#REF!)&amp;" || '&lt;/"&amp;#REF!&amp;"&gt;');"</f>
        <v>#REF!</v>
      </c>
      <c r="B657" s="92"/>
      <c r="C657" s="90" t="e">
        <f>"DECODE(C_T."&amp;#REF!&amp;", 0, NULL, C_T."&amp;#REF!&amp;") AS "&amp;#REF!&amp;","</f>
        <v>#REF!</v>
      </c>
      <c r="D657" s="92"/>
      <c r="F657" s="92"/>
      <c r="G657" s="92"/>
      <c r="H657" s="92"/>
      <c r="I657" s="92"/>
      <c r="J657" s="92"/>
    </row>
    <row r="658" spans="1:10" ht="11.25" customHeight="1" x14ac:dyDescent="0.25">
      <c r="A658" s="90" t="e">
        <f>"HTP.P('&lt;"&amp;#REF!&amp;"&gt;' || "&amp;IF(MID(#REF!,1,6)="L_STUB","NULL","REC."&amp;#REF!)&amp;" || '&lt;/"&amp;#REF!&amp;"&gt;');"</f>
        <v>#REF!</v>
      </c>
      <c r="B658" s="92"/>
      <c r="C658" s="90" t="e">
        <f>"DECODE(C_T."&amp;#REF!&amp;", 0, NULL, C_T."&amp;#REF!&amp;") AS "&amp;#REF!&amp;","</f>
        <v>#REF!</v>
      </c>
      <c r="D658" s="92"/>
      <c r="F658" s="92"/>
      <c r="G658" s="92"/>
      <c r="H658" s="92"/>
      <c r="I658" s="92"/>
      <c r="J658" s="92"/>
    </row>
    <row r="659" spans="1:10" ht="11.25" customHeight="1" x14ac:dyDescent="0.25">
      <c r="A659" s="90" t="e">
        <f>"HTP.P('&lt;"&amp;#REF!&amp;"&gt;' || "&amp;IF(MID(#REF!,1,6)="L_STUB","NULL","REC."&amp;#REF!)&amp;" || '&lt;/"&amp;#REF!&amp;"&gt;');"</f>
        <v>#REF!</v>
      </c>
      <c r="B659" s="92"/>
      <c r="C659" s="90" t="e">
        <f>"DECODE(C_T."&amp;#REF!&amp;", 0, NULL, C_T."&amp;#REF!&amp;") AS "&amp;#REF!&amp;","</f>
        <v>#REF!</v>
      </c>
      <c r="D659" s="92"/>
      <c r="F659" s="92"/>
      <c r="G659" s="92"/>
      <c r="H659" s="92"/>
      <c r="I659" s="92"/>
      <c r="J659" s="92"/>
    </row>
    <row r="660" spans="1:10" ht="11.25" customHeight="1" x14ac:dyDescent="0.25">
      <c r="A660" s="90" t="e">
        <f>"HTP.P('&lt;"&amp;#REF!&amp;"&gt;' || "&amp;IF(MID(#REF!,1,6)="L_STUB","NULL","REC."&amp;#REF!)&amp;" || '&lt;/"&amp;#REF!&amp;"&gt;');"</f>
        <v>#REF!</v>
      </c>
      <c r="B660" s="92"/>
      <c r="C660" s="90" t="e">
        <f>"DECODE(C_T."&amp;#REF!&amp;", 0, NULL, C_T."&amp;#REF!&amp;") AS "&amp;#REF!&amp;","</f>
        <v>#REF!</v>
      </c>
      <c r="D660" s="92"/>
      <c r="F660" s="92"/>
      <c r="G660" s="92"/>
      <c r="H660" s="92"/>
      <c r="I660" s="92"/>
      <c r="J660" s="92"/>
    </row>
    <row r="661" spans="1:10" ht="11.25" customHeight="1" x14ac:dyDescent="0.25">
      <c r="A661" s="90" t="e">
        <f>"HTP.P('&lt;"&amp;#REF!&amp;"&gt;' || "&amp;IF(MID(#REF!,1,6)="L_STUB","NULL","REC."&amp;#REF!)&amp;" || '&lt;/"&amp;#REF!&amp;"&gt;');"</f>
        <v>#REF!</v>
      </c>
      <c r="B661" s="92"/>
      <c r="C661" s="90" t="e">
        <f>"DECODE(C_T."&amp;#REF!&amp;", 0, NULL, C_T."&amp;#REF!&amp;") AS "&amp;#REF!&amp;","</f>
        <v>#REF!</v>
      </c>
      <c r="D661" s="92"/>
      <c r="F661" s="92"/>
      <c r="G661" s="92"/>
      <c r="H661" s="92"/>
      <c r="I661" s="92"/>
      <c r="J661" s="92"/>
    </row>
    <row r="662" spans="1:10" ht="11.25" customHeight="1" x14ac:dyDescent="0.25">
      <c r="A662" s="90" t="e">
        <f>"HTP.P('&lt;"&amp;#REF!&amp;"&gt;' || "&amp;IF(MID(#REF!,1,6)="L_STUB","NULL","REC."&amp;#REF!)&amp;" || '&lt;/"&amp;#REF!&amp;"&gt;');"</f>
        <v>#REF!</v>
      </c>
      <c r="B662" s="92"/>
      <c r="C662" s="90" t="e">
        <f>"DECODE(C_T."&amp;#REF!&amp;", 0, NULL, C_T."&amp;#REF!&amp;") AS "&amp;#REF!&amp;","</f>
        <v>#REF!</v>
      </c>
      <c r="D662" s="92"/>
      <c r="F662" s="92"/>
      <c r="G662" s="92"/>
      <c r="H662" s="92"/>
      <c r="I662" s="92"/>
      <c r="J662" s="92"/>
    </row>
    <row r="663" spans="1:10" ht="11.25" customHeight="1" x14ac:dyDescent="0.25">
      <c r="A663" s="90" t="e">
        <f>"HTP.P('&lt;"&amp;#REF!&amp;"&gt;' || "&amp;IF(MID(#REF!,1,6)="L_STUB","NULL","REC."&amp;#REF!)&amp;" || '&lt;/"&amp;#REF!&amp;"&gt;');"</f>
        <v>#REF!</v>
      </c>
      <c r="B663" s="92"/>
      <c r="C663" s="90" t="e">
        <f>"DECODE(C_T."&amp;#REF!&amp;", 0, NULL, C_T."&amp;#REF!&amp;") AS "&amp;#REF!&amp;","</f>
        <v>#REF!</v>
      </c>
      <c r="D663" s="92"/>
      <c r="F663" s="92"/>
      <c r="G663" s="92"/>
      <c r="H663" s="92"/>
      <c r="I663" s="92"/>
      <c r="J663" s="92"/>
    </row>
    <row r="664" spans="1:10" ht="11.25" customHeight="1" x14ac:dyDescent="0.25">
      <c r="A664" s="90" t="e">
        <f>"HTP.P('&lt;"&amp;#REF!&amp;"&gt;' || "&amp;IF(MID(#REF!,1,6)="L_STUB","NULL","REC."&amp;#REF!)&amp;" || '&lt;/"&amp;#REF!&amp;"&gt;');"</f>
        <v>#REF!</v>
      </c>
      <c r="B664" s="92"/>
      <c r="C664" s="90" t="e">
        <f>"DECODE(C_T."&amp;#REF!&amp;", 0, NULL, C_T."&amp;#REF!&amp;") AS "&amp;#REF!&amp;","</f>
        <v>#REF!</v>
      </c>
      <c r="D664" s="92"/>
      <c r="F664" s="92"/>
      <c r="G664" s="92"/>
      <c r="H664" s="92"/>
      <c r="I664" s="92"/>
      <c r="J664" s="92"/>
    </row>
    <row r="665" spans="1:10" ht="11.25" customHeight="1" x14ac:dyDescent="0.25">
      <c r="A665" s="90" t="e">
        <f>"HTP.P('&lt;"&amp;#REF!&amp;"&gt;' || "&amp;IF(MID(#REF!,1,6)="L_STUB","NULL","REC."&amp;#REF!)&amp;" || '&lt;/"&amp;#REF!&amp;"&gt;');"</f>
        <v>#REF!</v>
      </c>
      <c r="B665" s="92"/>
      <c r="C665" s="90" t="e">
        <f>"DECODE(C_T."&amp;#REF!&amp;", 0, NULL, C_T."&amp;#REF!&amp;") AS "&amp;#REF!&amp;","</f>
        <v>#REF!</v>
      </c>
      <c r="D665" s="92"/>
      <c r="F665" s="92"/>
      <c r="G665" s="92"/>
      <c r="H665" s="92"/>
      <c r="I665" s="92"/>
      <c r="J665" s="92"/>
    </row>
    <row r="666" spans="1:10" ht="11.25" customHeight="1" x14ac:dyDescent="0.25">
      <c r="A666" s="90" t="e">
        <f>"HTP.P('&lt;"&amp;#REF!&amp;"&gt;' || "&amp;IF(MID(#REF!,1,6)="L_STUB","NULL","REC."&amp;#REF!)&amp;" || '&lt;/"&amp;#REF!&amp;"&gt;');"</f>
        <v>#REF!</v>
      </c>
      <c r="B666" s="92"/>
      <c r="C666" s="90" t="e">
        <f>"DECODE(C_T."&amp;#REF!&amp;", 0, NULL, C_T."&amp;#REF!&amp;") AS "&amp;#REF!&amp;","</f>
        <v>#REF!</v>
      </c>
      <c r="D666" s="92"/>
      <c r="F666" s="92"/>
      <c r="G666" s="92"/>
      <c r="H666" s="92"/>
      <c r="I666" s="92"/>
      <c r="J666" s="92"/>
    </row>
    <row r="667" spans="1:10" ht="11.25" customHeight="1" x14ac:dyDescent="0.25">
      <c r="A667" s="90" t="e">
        <f>"HTP.P('&lt;"&amp;#REF!&amp;"&gt;' || "&amp;IF(MID(#REF!,1,6)="L_STUB","NULL","REC."&amp;#REF!)&amp;" || '&lt;/"&amp;#REF!&amp;"&gt;');"</f>
        <v>#REF!</v>
      </c>
      <c r="B667" s="92"/>
      <c r="C667" s="90" t="e">
        <f>"DECODE(C_T."&amp;#REF!&amp;", 0, NULL, C_T."&amp;#REF!&amp;") AS "&amp;#REF!&amp;","</f>
        <v>#REF!</v>
      </c>
      <c r="D667" s="92"/>
      <c r="F667" s="92"/>
      <c r="G667" s="92"/>
      <c r="H667" s="92"/>
      <c r="I667" s="92"/>
      <c r="J667" s="92"/>
    </row>
    <row r="668" spans="1:10" ht="11.25" customHeight="1" x14ac:dyDescent="0.25">
      <c r="A668" s="90" t="e">
        <f>"HTP.P('&lt;"&amp;#REF!&amp;"&gt;' || "&amp;IF(MID(#REF!,1,6)="L_STUB","NULL","REC."&amp;#REF!)&amp;" || '&lt;/"&amp;#REF!&amp;"&gt;');"</f>
        <v>#REF!</v>
      </c>
      <c r="B668" s="92"/>
      <c r="C668" s="90" t="e">
        <f>"DECODE(C_T."&amp;#REF!&amp;", 0, NULL, C_T."&amp;#REF!&amp;") AS "&amp;#REF!&amp;","</f>
        <v>#REF!</v>
      </c>
      <c r="D668" s="92"/>
      <c r="F668" s="92"/>
      <c r="G668" s="92"/>
      <c r="H668" s="92"/>
      <c r="I668" s="92"/>
      <c r="J668" s="92"/>
    </row>
    <row r="669" spans="1:10" ht="11.25" customHeight="1" x14ac:dyDescent="0.25">
      <c r="A669" s="90" t="e">
        <f>"HTP.P('&lt;"&amp;#REF!&amp;"&gt;' || "&amp;IF(MID(#REF!,1,6)="L_STUB","NULL","REC."&amp;#REF!)&amp;" || '&lt;/"&amp;#REF!&amp;"&gt;');"</f>
        <v>#REF!</v>
      </c>
      <c r="B669" s="92"/>
      <c r="C669" s="90" t="e">
        <f>"DECODE(C_T."&amp;#REF!&amp;", 0, NULL, C_T."&amp;#REF!&amp;") AS "&amp;#REF!&amp;","</f>
        <v>#REF!</v>
      </c>
      <c r="D669" s="92"/>
      <c r="F669" s="92"/>
      <c r="G669" s="92"/>
      <c r="H669" s="92"/>
      <c r="I669" s="92"/>
      <c r="J669" s="92"/>
    </row>
    <row r="670" spans="1:10" ht="11.25" customHeight="1" x14ac:dyDescent="0.25">
      <c r="A670" s="90" t="e">
        <f>"HTP.P('&lt;"&amp;#REF!&amp;"&gt;' || "&amp;IF(MID(#REF!,1,6)="L_STUB","NULL","REC."&amp;#REF!)&amp;" || '&lt;/"&amp;#REF!&amp;"&gt;');"</f>
        <v>#REF!</v>
      </c>
      <c r="B670" s="92"/>
      <c r="C670" s="90" t="e">
        <f>"DECODE(C_T."&amp;#REF!&amp;", 0, NULL, C_T."&amp;#REF!&amp;") AS "&amp;#REF!&amp;","</f>
        <v>#REF!</v>
      </c>
      <c r="D670" s="92"/>
      <c r="F670" s="92"/>
      <c r="G670" s="92"/>
      <c r="H670" s="92"/>
      <c r="I670" s="92"/>
      <c r="J670" s="92"/>
    </row>
    <row r="671" spans="1:10" ht="11.25" customHeight="1" x14ac:dyDescent="0.25">
      <c r="A671" s="90" t="e">
        <f>"HTP.P('&lt;"&amp;#REF!&amp;"&gt;' || "&amp;IF(MID(#REF!,1,6)="L_STUB","NULL","REC."&amp;#REF!)&amp;" || '&lt;/"&amp;#REF!&amp;"&gt;');"</f>
        <v>#REF!</v>
      </c>
      <c r="B671" s="92"/>
      <c r="C671" s="90" t="e">
        <f>"DECODE(C_T."&amp;#REF!&amp;", 0, NULL, C_T."&amp;#REF!&amp;") AS "&amp;#REF!&amp;","</f>
        <v>#REF!</v>
      </c>
      <c r="D671" s="92"/>
      <c r="F671" s="92"/>
      <c r="G671" s="92"/>
      <c r="H671" s="92"/>
      <c r="I671" s="92"/>
      <c r="J671" s="92"/>
    </row>
    <row r="672" spans="1:10" ht="11.25" customHeight="1" x14ac:dyDescent="0.25">
      <c r="A672" s="90" t="e">
        <f>"HTP.P('&lt;"&amp;#REF!&amp;"&gt;' || "&amp;IF(MID(#REF!,1,6)="L_STUB","NULL","REC."&amp;#REF!)&amp;" || '&lt;/"&amp;#REF!&amp;"&gt;');"</f>
        <v>#REF!</v>
      </c>
      <c r="B672" s="92"/>
      <c r="C672" s="90" t="e">
        <f>"DECODE(C_T."&amp;#REF!&amp;", 0, NULL, C_T."&amp;#REF!&amp;") AS "&amp;#REF!&amp;","</f>
        <v>#REF!</v>
      </c>
      <c r="D672" s="92"/>
      <c r="F672" s="92"/>
      <c r="G672" s="92"/>
      <c r="H672" s="92"/>
      <c r="I672" s="92"/>
      <c r="J672" s="92"/>
    </row>
    <row r="673" spans="1:10" ht="11.25" customHeight="1" x14ac:dyDescent="0.25">
      <c r="A673" s="90" t="e">
        <f>"HTP.P('&lt;"&amp;#REF!&amp;"&gt;' || "&amp;IF(MID(#REF!,1,6)="L_STUB","NULL","REC."&amp;#REF!)&amp;" || '&lt;/"&amp;#REF!&amp;"&gt;');"</f>
        <v>#REF!</v>
      </c>
      <c r="B673" s="92"/>
      <c r="C673" s="90" t="e">
        <f>"DECODE(C_T."&amp;#REF!&amp;", 0, NULL, C_T."&amp;#REF!&amp;") AS "&amp;#REF!&amp;","</f>
        <v>#REF!</v>
      </c>
      <c r="D673" s="92"/>
      <c r="F673" s="92"/>
      <c r="G673" s="92"/>
      <c r="H673" s="92"/>
      <c r="I673" s="92"/>
      <c r="J673" s="92"/>
    </row>
    <row r="674" spans="1:10" ht="11.25" customHeight="1" x14ac:dyDescent="0.25">
      <c r="A674" s="90" t="e">
        <f>"HTP.P('&lt;"&amp;#REF!&amp;"&gt;' || "&amp;IF(MID(#REF!,1,6)="L_STUB","NULL","REC."&amp;#REF!)&amp;" || '&lt;/"&amp;#REF!&amp;"&gt;');"</f>
        <v>#REF!</v>
      </c>
      <c r="B674" s="92"/>
      <c r="C674" s="90" t="e">
        <f>"DECODE(C_T."&amp;#REF!&amp;", 0, NULL, C_T."&amp;#REF!&amp;") AS "&amp;#REF!&amp;","</f>
        <v>#REF!</v>
      </c>
      <c r="D674" s="92"/>
      <c r="F674" s="92"/>
      <c r="G674" s="92"/>
      <c r="H674" s="92"/>
      <c r="I674" s="92"/>
      <c r="J674" s="92"/>
    </row>
    <row r="675" spans="1:10" ht="11.25" customHeight="1" x14ac:dyDescent="0.25">
      <c r="A675" s="90" t="e">
        <f>"HTP.P('&lt;"&amp;#REF!&amp;"&gt;' || "&amp;IF(MID(#REF!,1,6)="L_STUB","NULL","REC."&amp;#REF!)&amp;" || '&lt;/"&amp;#REF!&amp;"&gt;');"</f>
        <v>#REF!</v>
      </c>
      <c r="B675" s="92"/>
      <c r="C675" s="90" t="e">
        <f>"DECODE(C_T."&amp;#REF!&amp;", 0, NULL, C_T."&amp;#REF!&amp;") AS "&amp;#REF!&amp;","</f>
        <v>#REF!</v>
      </c>
      <c r="D675" s="92"/>
      <c r="F675" s="92"/>
      <c r="G675" s="92"/>
      <c r="H675" s="92"/>
      <c r="I675" s="92"/>
      <c r="J675" s="92"/>
    </row>
    <row r="676" spans="1:10" ht="11.25" customHeight="1" x14ac:dyDescent="0.25">
      <c r="A676" s="90" t="e">
        <f>"HTP.P('&lt;"&amp;#REF!&amp;"&gt;' || "&amp;IF(MID(#REF!,1,6)="L_STUB","NULL","REC."&amp;#REF!)&amp;" || '&lt;/"&amp;#REF!&amp;"&gt;');"</f>
        <v>#REF!</v>
      </c>
      <c r="B676" s="92"/>
      <c r="C676" s="90" t="e">
        <f>"DECODE(C_T."&amp;#REF!&amp;", 0, NULL, C_T."&amp;#REF!&amp;") AS "&amp;#REF!&amp;","</f>
        <v>#REF!</v>
      </c>
      <c r="D676" s="92"/>
      <c r="F676" s="92"/>
      <c r="G676" s="92"/>
      <c r="H676" s="92"/>
      <c r="I676" s="92"/>
      <c r="J676" s="92"/>
    </row>
    <row r="677" spans="1:10" ht="11.25" customHeight="1" x14ac:dyDescent="0.25">
      <c r="A677" s="90" t="e">
        <f>"HTP.P('&lt;"&amp;#REF!&amp;"&gt;' || "&amp;IF(MID(#REF!,1,6)="L_STUB","NULL","REC."&amp;#REF!)&amp;" || '&lt;/"&amp;#REF!&amp;"&gt;');"</f>
        <v>#REF!</v>
      </c>
      <c r="B677" s="92"/>
      <c r="C677" s="90" t="e">
        <f>"DECODE(C_T."&amp;#REF!&amp;", 0, NULL, C_T."&amp;#REF!&amp;") AS "&amp;#REF!&amp;","</f>
        <v>#REF!</v>
      </c>
      <c r="D677" s="92"/>
      <c r="F677" s="92"/>
      <c r="G677" s="92"/>
      <c r="H677" s="92"/>
      <c r="I677" s="92"/>
      <c r="J677" s="92"/>
    </row>
    <row r="678" spans="1:10" ht="11.25" customHeight="1" x14ac:dyDescent="0.25">
      <c r="A678" s="90" t="e">
        <f>"HTP.P('&lt;"&amp;#REF!&amp;"&gt;' || "&amp;IF(MID(#REF!,1,6)="L_STUB","NULL","REC."&amp;#REF!)&amp;" || '&lt;/"&amp;#REF!&amp;"&gt;');"</f>
        <v>#REF!</v>
      </c>
      <c r="B678" s="92"/>
      <c r="C678" s="90" t="e">
        <f>"DECODE(C_T."&amp;#REF!&amp;", 0, NULL, C_T."&amp;#REF!&amp;") AS "&amp;#REF!&amp;","</f>
        <v>#REF!</v>
      </c>
      <c r="D678" s="92"/>
      <c r="F678" s="92"/>
      <c r="G678" s="92"/>
      <c r="H678" s="92"/>
      <c r="I678" s="92"/>
      <c r="J678" s="92"/>
    </row>
    <row r="679" spans="1:10" ht="11.25" customHeight="1" x14ac:dyDescent="0.25">
      <c r="A679" s="90" t="e">
        <f>"HTP.P('&lt;"&amp;#REF!&amp;"&gt;' || "&amp;IF(MID(#REF!,1,6)="L_STUB","NULL","REC."&amp;#REF!)&amp;" || '&lt;/"&amp;#REF!&amp;"&gt;');"</f>
        <v>#REF!</v>
      </c>
      <c r="B679" s="92"/>
      <c r="C679" s="90" t="e">
        <f>"DECODE(C_T."&amp;#REF!&amp;", 0, NULL, C_T."&amp;#REF!&amp;") AS "&amp;#REF!&amp;","</f>
        <v>#REF!</v>
      </c>
      <c r="D679" s="92"/>
      <c r="F679" s="92"/>
      <c r="G679" s="92"/>
      <c r="H679" s="92"/>
      <c r="I679" s="92"/>
      <c r="J679" s="92"/>
    </row>
    <row r="680" spans="1:10" ht="11.25" customHeight="1" x14ac:dyDescent="0.25">
      <c r="A680" s="90" t="e">
        <f>"HTP.P('&lt;"&amp;#REF!&amp;"&gt;' || "&amp;IF(MID(#REF!,1,6)="L_STUB","NULL","REC."&amp;#REF!)&amp;" || '&lt;/"&amp;#REF!&amp;"&gt;');"</f>
        <v>#REF!</v>
      </c>
      <c r="B680" s="92"/>
      <c r="C680" s="90" t="e">
        <f>"DECODE(C_T."&amp;#REF!&amp;", 0, NULL, C_T."&amp;#REF!&amp;") AS "&amp;#REF!&amp;","</f>
        <v>#REF!</v>
      </c>
      <c r="D680" s="92"/>
      <c r="F680" s="92"/>
      <c r="G680" s="92"/>
      <c r="H680" s="92"/>
      <c r="I680" s="92"/>
      <c r="J680" s="92"/>
    </row>
    <row r="681" spans="1:10" ht="11.25" customHeight="1" x14ac:dyDescent="0.25">
      <c r="A681" s="90" t="e">
        <f>"HTP.P('&lt;"&amp;#REF!&amp;"&gt;' || "&amp;IF(MID(#REF!,1,6)="L_STUB","NULL","REC."&amp;#REF!)&amp;" || '&lt;/"&amp;#REF!&amp;"&gt;');"</f>
        <v>#REF!</v>
      </c>
      <c r="B681" s="92"/>
      <c r="C681" s="90" t="e">
        <f>"DECODE(C_T."&amp;#REF!&amp;", 0, NULL, C_T."&amp;#REF!&amp;") AS "&amp;#REF!&amp;","</f>
        <v>#REF!</v>
      </c>
      <c r="D681" s="92"/>
      <c r="F681" s="92"/>
      <c r="G681" s="92"/>
      <c r="H681" s="92"/>
      <c r="I681" s="92"/>
      <c r="J681" s="92"/>
    </row>
    <row r="682" spans="1:10" ht="11.25" customHeight="1" x14ac:dyDescent="0.25">
      <c r="A682" s="90" t="e">
        <f>"HTP.P('&lt;"&amp;#REF!&amp;"&gt;' || "&amp;IF(MID(#REF!,1,6)="L_STUB","NULL","REC."&amp;#REF!)&amp;" || '&lt;/"&amp;#REF!&amp;"&gt;');"</f>
        <v>#REF!</v>
      </c>
      <c r="B682" s="92"/>
      <c r="C682" s="90" t="e">
        <f>"DECODE(C_T."&amp;#REF!&amp;", 0, NULL, C_T."&amp;#REF!&amp;") AS "&amp;#REF!&amp;","</f>
        <v>#REF!</v>
      </c>
      <c r="D682" s="92"/>
      <c r="F682" s="92"/>
      <c r="G682" s="92"/>
      <c r="H682" s="92"/>
      <c r="I682" s="92"/>
      <c r="J682" s="92"/>
    </row>
    <row r="683" spans="1:10" ht="11.25" customHeight="1" x14ac:dyDescent="0.25">
      <c r="A683" s="90" t="e">
        <f>"HTP.P('&lt;"&amp;#REF!&amp;"&gt;' || "&amp;IF(MID(#REF!,1,6)="L_STUB","NULL","REC."&amp;#REF!)&amp;" || '&lt;/"&amp;#REF!&amp;"&gt;');"</f>
        <v>#REF!</v>
      </c>
      <c r="B683" s="92"/>
      <c r="C683" s="90" t="e">
        <f>"DECODE(C_T."&amp;#REF!&amp;", 0, NULL, C_T."&amp;#REF!&amp;") AS "&amp;#REF!&amp;","</f>
        <v>#REF!</v>
      </c>
      <c r="D683" s="92"/>
      <c r="F683" s="92"/>
      <c r="G683" s="92"/>
      <c r="H683" s="92"/>
      <c r="I683" s="92"/>
      <c r="J683" s="92"/>
    </row>
    <row r="684" spans="1:10" ht="11.25" customHeight="1" x14ac:dyDescent="0.25">
      <c r="A684" s="90" t="e">
        <f>"HTP.P('&lt;"&amp;#REF!&amp;"&gt;' || "&amp;IF(MID(#REF!,1,6)="L_STUB","NULL","REC."&amp;#REF!)&amp;" || '&lt;/"&amp;#REF!&amp;"&gt;');"</f>
        <v>#REF!</v>
      </c>
      <c r="B684" s="92"/>
      <c r="C684" s="90" t="e">
        <f>"DECODE(C_T."&amp;#REF!&amp;", 0, NULL, C_T."&amp;#REF!&amp;") AS "&amp;#REF!&amp;","</f>
        <v>#REF!</v>
      </c>
      <c r="D684" s="92"/>
      <c r="F684" s="92"/>
      <c r="G684" s="92"/>
      <c r="H684" s="92"/>
      <c r="I684" s="92"/>
      <c r="J684" s="92"/>
    </row>
    <row r="685" spans="1:10" ht="11.25" customHeight="1" x14ac:dyDescent="0.25">
      <c r="A685" s="90" t="e">
        <f>"HTP.P('&lt;"&amp;#REF!&amp;"&gt;' || "&amp;IF(MID(#REF!,1,6)="L_STUB","NULL","REC."&amp;#REF!)&amp;" || '&lt;/"&amp;#REF!&amp;"&gt;');"</f>
        <v>#REF!</v>
      </c>
      <c r="B685" s="92"/>
      <c r="C685" s="90" t="e">
        <f>"DECODE(C_T."&amp;#REF!&amp;", 0, NULL, C_T."&amp;#REF!&amp;") AS "&amp;#REF!&amp;","</f>
        <v>#REF!</v>
      </c>
      <c r="D685" s="92"/>
      <c r="F685" s="92"/>
      <c r="G685" s="92"/>
      <c r="H685" s="92"/>
      <c r="I685" s="92"/>
      <c r="J685" s="92"/>
    </row>
    <row r="686" spans="1:10" ht="11.25" customHeight="1" x14ac:dyDescent="0.25">
      <c r="A686" s="90" t="e">
        <f>"HTP.P('&lt;"&amp;#REF!&amp;"&gt;' || "&amp;IF(MID(#REF!,1,6)="L_STUB","NULL","REC."&amp;#REF!)&amp;" || '&lt;/"&amp;#REF!&amp;"&gt;');"</f>
        <v>#REF!</v>
      </c>
      <c r="B686" s="92"/>
      <c r="C686" s="90" t="e">
        <f>"DECODE(C_T."&amp;#REF!&amp;", 0, NULL, C_T."&amp;#REF!&amp;") AS "&amp;#REF!&amp;","</f>
        <v>#REF!</v>
      </c>
      <c r="D686" s="92"/>
      <c r="F686" s="92"/>
      <c r="G686" s="92"/>
      <c r="H686" s="92"/>
      <c r="I686" s="92"/>
      <c r="J686" s="92"/>
    </row>
    <row r="687" spans="1:10" ht="11.25" customHeight="1" x14ac:dyDescent="0.25">
      <c r="A687" s="90" t="e">
        <f>"HTP.P('&lt;"&amp;#REF!&amp;"&gt;' || "&amp;IF(MID(#REF!,1,6)="L_STUB","NULL","REC."&amp;#REF!)&amp;" || '&lt;/"&amp;#REF!&amp;"&gt;');"</f>
        <v>#REF!</v>
      </c>
      <c r="B687" s="92"/>
      <c r="C687" s="90" t="e">
        <f>"DECODE(C_T."&amp;#REF!&amp;", 0, NULL, C_T."&amp;#REF!&amp;") AS "&amp;#REF!&amp;","</f>
        <v>#REF!</v>
      </c>
      <c r="D687" s="92"/>
      <c r="F687" s="92"/>
      <c r="G687" s="92"/>
      <c r="H687" s="92"/>
      <c r="I687" s="92"/>
      <c r="J687" s="92"/>
    </row>
    <row r="688" spans="1:10" ht="11.25" customHeight="1" x14ac:dyDescent="0.25">
      <c r="A688" s="90" t="e">
        <f>"HTP.P('&lt;"&amp;#REF!&amp;"&gt;' || "&amp;IF(MID(#REF!,1,6)="L_STUB","NULL","REC."&amp;#REF!)&amp;" || '&lt;/"&amp;#REF!&amp;"&gt;');"</f>
        <v>#REF!</v>
      </c>
      <c r="B688" s="92"/>
      <c r="C688" s="90" t="e">
        <f>"DECODE(C_T."&amp;#REF!&amp;", 0, NULL, C_T."&amp;#REF!&amp;") AS "&amp;#REF!&amp;","</f>
        <v>#REF!</v>
      </c>
      <c r="D688" s="92"/>
      <c r="F688" s="92"/>
      <c r="G688" s="92"/>
      <c r="H688" s="92"/>
      <c r="I688" s="92"/>
      <c r="J688" s="92"/>
    </row>
    <row r="689" spans="1:10" ht="11.25" customHeight="1" x14ac:dyDescent="0.25">
      <c r="A689" s="90" t="e">
        <f>"HTP.P('&lt;"&amp;#REF!&amp;"&gt;' || "&amp;IF(MID(#REF!,1,6)="L_STUB","NULL","REC."&amp;#REF!)&amp;" || '&lt;/"&amp;#REF!&amp;"&gt;');"</f>
        <v>#REF!</v>
      </c>
      <c r="B689" s="92"/>
      <c r="C689" s="90" t="e">
        <f>"DECODE(C_T."&amp;#REF!&amp;", 0, NULL, C_T."&amp;#REF!&amp;") AS "&amp;#REF!&amp;","</f>
        <v>#REF!</v>
      </c>
      <c r="D689" s="92"/>
      <c r="F689" s="92"/>
      <c r="G689" s="92"/>
      <c r="H689" s="92"/>
      <c r="I689" s="92"/>
      <c r="J689" s="92"/>
    </row>
    <row r="690" spans="1:10" ht="11.25" customHeight="1" x14ac:dyDescent="0.25">
      <c r="A690" s="90" t="e">
        <f>"HTP.P('&lt;"&amp;#REF!&amp;"&gt;' || "&amp;IF(MID(#REF!,1,6)="L_STUB","NULL","REC."&amp;#REF!)&amp;" || '&lt;/"&amp;#REF!&amp;"&gt;');"</f>
        <v>#REF!</v>
      </c>
      <c r="B690" s="92"/>
      <c r="C690" s="90" t="e">
        <f>"DECODE(C_T."&amp;#REF!&amp;", 0, NULL, C_T."&amp;#REF!&amp;") AS "&amp;#REF!&amp;","</f>
        <v>#REF!</v>
      </c>
      <c r="D690" s="92"/>
      <c r="F690" s="92"/>
      <c r="G690" s="92"/>
      <c r="H690" s="92"/>
      <c r="I690" s="92"/>
      <c r="J690" s="92"/>
    </row>
    <row r="691" spans="1:10" ht="11.25" customHeight="1" x14ac:dyDescent="0.25">
      <c r="A691" s="90" t="e">
        <f>"HTP.P('&lt;"&amp;#REF!&amp;"&gt;' || "&amp;IF(MID(#REF!,1,6)="L_STUB","NULL","REC."&amp;#REF!)&amp;" || '&lt;/"&amp;#REF!&amp;"&gt;');"</f>
        <v>#REF!</v>
      </c>
      <c r="B691" s="92"/>
      <c r="C691" s="90" t="e">
        <f>"DECODE(C_T."&amp;#REF!&amp;", 0, NULL, C_T."&amp;#REF!&amp;") AS "&amp;#REF!&amp;","</f>
        <v>#REF!</v>
      </c>
      <c r="D691" s="92"/>
      <c r="F691" s="92"/>
      <c r="G691" s="92"/>
      <c r="H691" s="92"/>
      <c r="I691" s="92"/>
      <c r="J691" s="92"/>
    </row>
    <row r="692" spans="1:10" ht="11.25" customHeight="1" x14ac:dyDescent="0.25">
      <c r="A692" s="90" t="e">
        <f>"HTP.P('&lt;"&amp;#REF!&amp;"&gt;' || "&amp;IF(MID(#REF!,1,6)="L_STUB","NULL","REC."&amp;#REF!)&amp;" || '&lt;/"&amp;#REF!&amp;"&gt;');"</f>
        <v>#REF!</v>
      </c>
      <c r="B692" s="92"/>
      <c r="C692" s="90" t="e">
        <f>"DECODE(C_T."&amp;#REF!&amp;", 0, NULL, C_T."&amp;#REF!&amp;") AS "&amp;#REF!&amp;","</f>
        <v>#REF!</v>
      </c>
      <c r="D692" s="92"/>
      <c r="F692" s="92"/>
      <c r="G692" s="92"/>
      <c r="H692" s="92"/>
      <c r="I692" s="92"/>
      <c r="J692" s="92"/>
    </row>
    <row r="693" spans="1:10" ht="11.25" customHeight="1" x14ac:dyDescent="0.25">
      <c r="A693" s="90" t="e">
        <f>"HTP.P('&lt;"&amp;#REF!&amp;"&gt;' || "&amp;IF(MID(#REF!,1,6)="L_STUB","NULL","REC."&amp;#REF!)&amp;" || '&lt;/"&amp;#REF!&amp;"&gt;');"</f>
        <v>#REF!</v>
      </c>
      <c r="B693" s="92"/>
      <c r="C693" s="90" t="e">
        <f>"DECODE(C_T."&amp;#REF!&amp;", 0, NULL, C_T."&amp;#REF!&amp;") AS "&amp;#REF!&amp;","</f>
        <v>#REF!</v>
      </c>
      <c r="D693" s="92"/>
      <c r="F693" s="92"/>
      <c r="G693" s="92"/>
      <c r="H693" s="92"/>
      <c r="I693" s="92"/>
      <c r="J693" s="92"/>
    </row>
    <row r="694" spans="1:10" ht="11.25" customHeight="1" x14ac:dyDescent="0.25">
      <c r="A694" s="90" t="e">
        <f>"HTP.P('&lt;"&amp;#REF!&amp;"&gt;' || "&amp;IF(MID(#REF!,1,6)="L_STUB","NULL","REC."&amp;#REF!)&amp;" || '&lt;/"&amp;#REF!&amp;"&gt;');"</f>
        <v>#REF!</v>
      </c>
      <c r="B694" s="92"/>
      <c r="C694" s="90" t="e">
        <f>"DECODE(C_T."&amp;#REF!&amp;", 0, NULL, C_T."&amp;#REF!&amp;") AS "&amp;#REF!&amp;","</f>
        <v>#REF!</v>
      </c>
      <c r="D694" s="92"/>
      <c r="F694" s="92"/>
      <c r="G694" s="92"/>
      <c r="H694" s="92"/>
      <c r="I694" s="92"/>
      <c r="J694" s="92"/>
    </row>
    <row r="695" spans="1:10" ht="11.25" customHeight="1" x14ac:dyDescent="0.25">
      <c r="A695" s="90" t="e">
        <f>"HTP.P('&lt;"&amp;#REF!&amp;"&gt;' || "&amp;IF(MID(#REF!,1,6)="L_STUB","NULL","REC."&amp;#REF!)&amp;" || '&lt;/"&amp;#REF!&amp;"&gt;');"</f>
        <v>#REF!</v>
      </c>
      <c r="B695" s="92"/>
      <c r="C695" s="90" t="e">
        <f>"DECODE(C_T."&amp;#REF!&amp;", 0, NULL, C_T."&amp;#REF!&amp;") AS "&amp;#REF!&amp;","</f>
        <v>#REF!</v>
      </c>
      <c r="D695" s="92"/>
      <c r="F695" s="92"/>
      <c r="G695" s="92"/>
      <c r="H695" s="92"/>
      <c r="I695" s="92"/>
      <c r="J695" s="92"/>
    </row>
    <row r="696" spans="1:10" ht="11.25" customHeight="1" x14ac:dyDescent="0.25">
      <c r="A696" s="90" t="e">
        <f>"HTP.P('&lt;"&amp;#REF!&amp;"&gt;' || "&amp;IF(MID(#REF!,1,6)="L_STUB","NULL","REC."&amp;#REF!)&amp;" || '&lt;/"&amp;#REF!&amp;"&gt;');"</f>
        <v>#REF!</v>
      </c>
      <c r="B696" s="92"/>
      <c r="C696" s="90" t="e">
        <f>"DECODE(C_T."&amp;#REF!&amp;", 0, NULL, C_T."&amp;#REF!&amp;") AS "&amp;#REF!&amp;","</f>
        <v>#REF!</v>
      </c>
      <c r="D696" s="92"/>
      <c r="F696" s="92"/>
      <c r="G696" s="92"/>
      <c r="H696" s="92"/>
      <c r="I696" s="92"/>
      <c r="J696" s="92"/>
    </row>
    <row r="697" spans="1:10" ht="11.25" customHeight="1" x14ac:dyDescent="0.25">
      <c r="A697" s="90" t="e">
        <f>"HTP.P('&lt;"&amp;#REF!&amp;"&gt;' || "&amp;IF(MID(#REF!,1,6)="L_STUB","NULL","REC."&amp;#REF!)&amp;" || '&lt;/"&amp;#REF!&amp;"&gt;');"</f>
        <v>#REF!</v>
      </c>
      <c r="B697" s="92"/>
      <c r="C697" s="90" t="e">
        <f>"DECODE(C_T."&amp;#REF!&amp;", 0, NULL, C_T."&amp;#REF!&amp;") AS "&amp;#REF!&amp;","</f>
        <v>#REF!</v>
      </c>
      <c r="D697" s="92"/>
      <c r="F697" s="92"/>
      <c r="G697" s="92"/>
      <c r="H697" s="92"/>
      <c r="I697" s="92"/>
      <c r="J697" s="92"/>
    </row>
    <row r="698" spans="1:10" ht="11.25" customHeight="1" x14ac:dyDescent="0.25">
      <c r="A698" s="90" t="e">
        <f>"HTP.P('&lt;"&amp;#REF!&amp;"&gt;' || "&amp;IF(MID(#REF!,1,6)="L_STUB","NULL","REC."&amp;#REF!)&amp;" || '&lt;/"&amp;#REF!&amp;"&gt;');"</f>
        <v>#REF!</v>
      </c>
      <c r="B698" s="92"/>
      <c r="C698" s="90" t="e">
        <f>"DECODE(C_T."&amp;#REF!&amp;", 0, NULL, C_T."&amp;#REF!&amp;") AS "&amp;#REF!&amp;","</f>
        <v>#REF!</v>
      </c>
      <c r="D698" s="92"/>
      <c r="F698" s="92"/>
      <c r="G698" s="92"/>
      <c r="H698" s="92"/>
      <c r="I698" s="92"/>
      <c r="J698" s="92"/>
    </row>
    <row r="699" spans="1:10" ht="11.25" customHeight="1" x14ac:dyDescent="0.25">
      <c r="A699" s="90" t="e">
        <f>"HTP.P('&lt;"&amp;#REF!&amp;"&gt;' || "&amp;IF(MID(#REF!,1,6)="L_STUB","NULL","REC."&amp;#REF!)&amp;" || '&lt;/"&amp;#REF!&amp;"&gt;');"</f>
        <v>#REF!</v>
      </c>
      <c r="B699" s="92"/>
      <c r="C699" s="90" t="e">
        <f>"DECODE(C_T."&amp;#REF!&amp;", 0, NULL, C_T."&amp;#REF!&amp;") AS "&amp;#REF!&amp;","</f>
        <v>#REF!</v>
      </c>
      <c r="D699" s="92"/>
      <c r="F699" s="92"/>
      <c r="G699" s="92"/>
      <c r="H699" s="92"/>
      <c r="I699" s="92"/>
      <c r="J699" s="92"/>
    </row>
    <row r="700" spans="1:10" ht="11.25" customHeight="1" x14ac:dyDescent="0.25">
      <c r="A700" s="90" t="e">
        <f>"HTP.P('&lt;"&amp;#REF!&amp;"&gt;' || "&amp;IF(MID(#REF!,1,6)="L_STUB","NULL","REC."&amp;#REF!)&amp;" || '&lt;/"&amp;#REF!&amp;"&gt;');"</f>
        <v>#REF!</v>
      </c>
      <c r="B700" s="92"/>
      <c r="C700" s="90" t="e">
        <f>"DECODE(C_T."&amp;#REF!&amp;", 0, NULL, C_T."&amp;#REF!&amp;") AS "&amp;#REF!&amp;","</f>
        <v>#REF!</v>
      </c>
      <c r="D700" s="92"/>
      <c r="F700" s="92"/>
      <c r="G700" s="92"/>
      <c r="H700" s="92"/>
      <c r="I700" s="92"/>
      <c r="J700" s="92"/>
    </row>
    <row r="701" spans="1:10" ht="11.25" customHeight="1" x14ac:dyDescent="0.25">
      <c r="A701" s="90" t="e">
        <f>"HTP.P('&lt;"&amp;#REF!&amp;"&gt;' || "&amp;IF(MID(#REF!,1,6)="L_STUB","NULL","REC."&amp;#REF!)&amp;" || '&lt;/"&amp;#REF!&amp;"&gt;');"</f>
        <v>#REF!</v>
      </c>
      <c r="B701" s="92"/>
      <c r="C701" s="90" t="e">
        <f>"DECODE(C_T."&amp;#REF!&amp;", 0, NULL, C_T."&amp;#REF!&amp;") AS "&amp;#REF!&amp;","</f>
        <v>#REF!</v>
      </c>
      <c r="D701" s="92"/>
      <c r="F701" s="92"/>
      <c r="G701" s="92"/>
      <c r="H701" s="92"/>
      <c r="I701" s="92"/>
      <c r="J701" s="92"/>
    </row>
    <row r="702" spans="1:10" ht="11.25" customHeight="1" x14ac:dyDescent="0.25">
      <c r="A702" s="90" t="e">
        <f>"HTP.P('&lt;"&amp;#REF!&amp;"&gt;' || "&amp;IF(MID(#REF!,1,6)="L_STUB","NULL","REC."&amp;#REF!)&amp;" || '&lt;/"&amp;#REF!&amp;"&gt;');"</f>
        <v>#REF!</v>
      </c>
      <c r="B702" s="92"/>
      <c r="C702" s="90" t="e">
        <f>"DECODE(C_T."&amp;#REF!&amp;", 0, NULL, C_T."&amp;#REF!&amp;") AS "&amp;#REF!&amp;","</f>
        <v>#REF!</v>
      </c>
      <c r="D702" s="92"/>
      <c r="F702" s="92"/>
      <c r="G702" s="92"/>
      <c r="H702" s="92"/>
      <c r="I702" s="92"/>
      <c r="J702" s="92"/>
    </row>
    <row r="703" spans="1:10" ht="11.25" customHeight="1" x14ac:dyDescent="0.25">
      <c r="A703" s="90" t="e">
        <f>"HTP.P('&lt;"&amp;#REF!&amp;"&gt;' || "&amp;IF(MID(#REF!,1,6)="L_STUB","NULL","REC."&amp;#REF!)&amp;" || '&lt;/"&amp;#REF!&amp;"&gt;');"</f>
        <v>#REF!</v>
      </c>
      <c r="B703" s="92"/>
      <c r="C703" s="90" t="e">
        <f>"DECODE(C_T."&amp;#REF!&amp;", 0, NULL, C_T."&amp;#REF!&amp;") AS "&amp;#REF!&amp;","</f>
        <v>#REF!</v>
      </c>
      <c r="D703" s="92"/>
      <c r="F703" s="92"/>
      <c r="G703" s="92"/>
      <c r="H703" s="92"/>
      <c r="I703" s="92"/>
      <c r="J703" s="92"/>
    </row>
    <row r="704" spans="1:10" ht="11.25" customHeight="1" x14ac:dyDescent="0.25">
      <c r="A704" s="90" t="e">
        <f>"HTP.P('&lt;"&amp;#REF!&amp;"&gt;' || "&amp;IF(MID(#REF!,1,6)="L_STUB","NULL","REC."&amp;#REF!)&amp;" || '&lt;/"&amp;#REF!&amp;"&gt;');"</f>
        <v>#REF!</v>
      </c>
      <c r="B704" s="92"/>
      <c r="C704" s="90" t="e">
        <f>"DECODE(C_T."&amp;#REF!&amp;", 0, NULL, C_T."&amp;#REF!&amp;") AS "&amp;#REF!&amp;","</f>
        <v>#REF!</v>
      </c>
      <c r="D704" s="92"/>
      <c r="F704" s="92"/>
      <c r="G704" s="92"/>
      <c r="H704" s="92"/>
      <c r="I704" s="92"/>
      <c r="J704" s="92"/>
    </row>
    <row r="705" spans="1:10" ht="11.25" customHeight="1" x14ac:dyDescent="0.25">
      <c r="A705" s="90" t="e">
        <f>"HTP.P('&lt;"&amp;#REF!&amp;"&gt;' || "&amp;IF(MID(#REF!,1,6)="L_STUB","NULL","REC."&amp;#REF!)&amp;" || '&lt;/"&amp;#REF!&amp;"&gt;');"</f>
        <v>#REF!</v>
      </c>
      <c r="B705" s="92"/>
      <c r="C705" s="90" t="e">
        <f>"DECODE(C_T."&amp;#REF!&amp;", 0, NULL, C_T."&amp;#REF!&amp;") AS "&amp;#REF!&amp;","</f>
        <v>#REF!</v>
      </c>
      <c r="D705" s="92"/>
      <c r="F705" s="92"/>
      <c r="G705" s="92"/>
      <c r="H705" s="92"/>
      <c r="I705" s="92"/>
      <c r="J705" s="92"/>
    </row>
    <row r="706" spans="1:10" ht="11.25" customHeight="1" x14ac:dyDescent="0.25">
      <c r="A706" s="90" t="e">
        <f>"HTP.P('&lt;"&amp;#REF!&amp;"&gt;' || "&amp;IF(MID(#REF!,1,6)="L_STUB","NULL","REC."&amp;#REF!)&amp;" || '&lt;/"&amp;#REF!&amp;"&gt;');"</f>
        <v>#REF!</v>
      </c>
      <c r="B706" s="92"/>
      <c r="C706" s="90" t="e">
        <f>"DECODE(C_T."&amp;#REF!&amp;", 0, NULL, C_T."&amp;#REF!&amp;") AS "&amp;#REF!&amp;","</f>
        <v>#REF!</v>
      </c>
      <c r="D706" s="92"/>
      <c r="F706" s="92"/>
      <c r="G706" s="92"/>
      <c r="H706" s="92"/>
      <c r="I706" s="92"/>
      <c r="J706" s="92"/>
    </row>
    <row r="707" spans="1:10" ht="11.25" customHeight="1" x14ac:dyDescent="0.25">
      <c r="A707" s="90" t="e">
        <f>"HTP.P('&lt;"&amp;#REF!&amp;"&gt;' || "&amp;IF(MID(#REF!,1,6)="L_STUB","NULL","REC."&amp;#REF!)&amp;" || '&lt;/"&amp;#REF!&amp;"&gt;');"</f>
        <v>#REF!</v>
      </c>
      <c r="B707" s="92"/>
      <c r="C707" s="90" t="e">
        <f>"DECODE(C_T."&amp;#REF!&amp;", 0, NULL, C_T."&amp;#REF!&amp;") AS "&amp;#REF!&amp;","</f>
        <v>#REF!</v>
      </c>
      <c r="D707" s="92"/>
      <c r="F707" s="92"/>
      <c r="G707" s="92"/>
      <c r="H707" s="92"/>
      <c r="I707" s="92"/>
      <c r="J707" s="92"/>
    </row>
    <row r="708" spans="1:10" ht="11.25" customHeight="1" x14ac:dyDescent="0.25">
      <c r="A708" s="90" t="e">
        <f>"HTP.P('&lt;"&amp;#REF!&amp;"&gt;' || "&amp;IF(MID(#REF!,1,6)="L_STUB","NULL","REC."&amp;#REF!)&amp;" || '&lt;/"&amp;#REF!&amp;"&gt;');"</f>
        <v>#REF!</v>
      </c>
      <c r="B708" s="92"/>
      <c r="C708" s="90" t="e">
        <f>"DECODE(C_T."&amp;#REF!&amp;", 0, NULL, C_T."&amp;#REF!&amp;") AS "&amp;#REF!&amp;","</f>
        <v>#REF!</v>
      </c>
      <c r="D708" s="92"/>
      <c r="F708" s="92"/>
      <c r="G708" s="92"/>
      <c r="H708" s="92"/>
      <c r="I708" s="92"/>
      <c r="J708" s="92"/>
    </row>
    <row r="709" spans="1:10" ht="11.25" customHeight="1" x14ac:dyDescent="0.25">
      <c r="A709" s="90" t="e">
        <f>"HTP.P('&lt;"&amp;#REF!&amp;"&gt;' || "&amp;IF(MID(#REF!,1,6)="L_STUB","NULL","REC."&amp;#REF!)&amp;" || '&lt;/"&amp;#REF!&amp;"&gt;');"</f>
        <v>#REF!</v>
      </c>
      <c r="B709" s="92"/>
      <c r="C709" s="90" t="e">
        <f>"DECODE(C_T."&amp;#REF!&amp;", 0, NULL, C_T."&amp;#REF!&amp;") AS "&amp;#REF!&amp;","</f>
        <v>#REF!</v>
      </c>
      <c r="D709" s="92"/>
      <c r="F709" s="92"/>
      <c r="G709" s="92"/>
      <c r="H709" s="92"/>
      <c r="I709" s="92"/>
      <c r="J709" s="92"/>
    </row>
    <row r="710" spans="1:10" ht="11.25" customHeight="1" x14ac:dyDescent="0.25">
      <c r="A710" s="90" t="e">
        <f>"HTP.P('&lt;"&amp;#REF!&amp;"&gt;' || "&amp;IF(MID(#REF!,1,6)="L_STUB","NULL","REC."&amp;#REF!)&amp;" || '&lt;/"&amp;#REF!&amp;"&gt;');"</f>
        <v>#REF!</v>
      </c>
      <c r="B710" s="92"/>
      <c r="C710" s="90" t="e">
        <f>"DECODE(C_T."&amp;#REF!&amp;", 0, NULL, C_T."&amp;#REF!&amp;") AS "&amp;#REF!&amp;","</f>
        <v>#REF!</v>
      </c>
      <c r="D710" s="92"/>
      <c r="F710" s="92"/>
      <c r="G710" s="92"/>
      <c r="H710" s="92"/>
      <c r="I710" s="92"/>
      <c r="J710" s="92"/>
    </row>
    <row r="711" spans="1:10" ht="11.25" customHeight="1" x14ac:dyDescent="0.25">
      <c r="A711" s="90" t="e">
        <f>"HTP.P('&lt;"&amp;#REF!&amp;"&gt;' || "&amp;IF(MID(#REF!,1,6)="L_STUB","NULL","REC."&amp;#REF!)&amp;" || '&lt;/"&amp;#REF!&amp;"&gt;');"</f>
        <v>#REF!</v>
      </c>
      <c r="B711" s="92"/>
      <c r="C711" s="90" t="e">
        <f>"DECODE(C_T."&amp;#REF!&amp;", 0, NULL, C_T."&amp;#REF!&amp;") AS "&amp;#REF!&amp;","</f>
        <v>#REF!</v>
      </c>
      <c r="D711" s="92"/>
      <c r="F711" s="92"/>
      <c r="G711" s="92"/>
      <c r="H711" s="92"/>
      <c r="I711" s="92"/>
      <c r="J711" s="92"/>
    </row>
    <row r="712" spans="1:10" ht="11.25" customHeight="1" x14ac:dyDescent="0.25">
      <c r="A712" s="90" t="e">
        <f>"HTP.P('&lt;"&amp;#REF!&amp;"&gt;' || "&amp;IF(MID(#REF!,1,6)="L_STUB","NULL","REC."&amp;#REF!)&amp;" || '&lt;/"&amp;#REF!&amp;"&gt;');"</f>
        <v>#REF!</v>
      </c>
      <c r="B712" s="92"/>
      <c r="C712" s="90" t="e">
        <f>"DECODE(C_T."&amp;#REF!&amp;", 0, NULL, C_T."&amp;#REF!&amp;") AS "&amp;#REF!&amp;","</f>
        <v>#REF!</v>
      </c>
      <c r="D712" s="92"/>
      <c r="F712" s="92"/>
      <c r="G712" s="92"/>
      <c r="H712" s="92"/>
      <c r="I712" s="92"/>
      <c r="J712" s="92"/>
    </row>
    <row r="713" spans="1:10" ht="11.25" customHeight="1" x14ac:dyDescent="0.25">
      <c r="A713" s="90" t="e">
        <f>"HTP.P('&lt;"&amp;#REF!&amp;"&gt;' || "&amp;IF(MID(#REF!,1,6)="L_STUB","NULL","REC."&amp;#REF!)&amp;" || '&lt;/"&amp;#REF!&amp;"&gt;');"</f>
        <v>#REF!</v>
      </c>
      <c r="B713" s="92"/>
      <c r="C713" s="90" t="e">
        <f>"DECODE(C_T."&amp;#REF!&amp;", 0, NULL, C_T."&amp;#REF!&amp;") AS "&amp;#REF!&amp;","</f>
        <v>#REF!</v>
      </c>
      <c r="D713" s="92"/>
      <c r="F713" s="92"/>
      <c r="G713" s="92"/>
      <c r="H713" s="92"/>
      <c r="I713" s="92"/>
      <c r="J713" s="92"/>
    </row>
    <row r="714" spans="1:10" ht="11.25" customHeight="1" x14ac:dyDescent="0.25">
      <c r="A714" s="90" t="e">
        <f>"HTP.P('&lt;"&amp;#REF!&amp;"&gt;' || "&amp;IF(MID(#REF!,1,6)="L_STUB","NULL","REC."&amp;#REF!)&amp;" || '&lt;/"&amp;#REF!&amp;"&gt;');"</f>
        <v>#REF!</v>
      </c>
      <c r="B714" s="92"/>
      <c r="C714" s="90" t="e">
        <f>"DECODE(C_T."&amp;#REF!&amp;", 0, NULL, C_T."&amp;#REF!&amp;") AS "&amp;#REF!&amp;","</f>
        <v>#REF!</v>
      </c>
      <c r="D714" s="92"/>
      <c r="F714" s="92"/>
      <c r="G714" s="92"/>
      <c r="H714" s="92"/>
      <c r="I714" s="92"/>
      <c r="J714" s="92"/>
    </row>
    <row r="715" spans="1:10" ht="11.25" customHeight="1" x14ac:dyDescent="0.25">
      <c r="A715" s="90" t="e">
        <f>"HTP.P('&lt;"&amp;#REF!&amp;"&gt;' || "&amp;IF(MID(#REF!,1,6)="L_STUB","NULL","REC."&amp;#REF!)&amp;" || '&lt;/"&amp;#REF!&amp;"&gt;');"</f>
        <v>#REF!</v>
      </c>
      <c r="B715" s="92"/>
      <c r="C715" s="90" t="e">
        <f>"DECODE(C_T."&amp;#REF!&amp;", 0, NULL, C_T."&amp;#REF!&amp;") AS "&amp;#REF!&amp;","</f>
        <v>#REF!</v>
      </c>
      <c r="D715" s="92"/>
      <c r="F715" s="92"/>
      <c r="G715" s="92"/>
      <c r="H715" s="92"/>
      <c r="I715" s="92"/>
      <c r="J715" s="92"/>
    </row>
    <row r="716" spans="1:10" ht="11.25" customHeight="1" x14ac:dyDescent="0.25">
      <c r="A716" s="90" t="e">
        <f>"HTP.P('&lt;"&amp;#REF!&amp;"&gt;' || "&amp;IF(MID(#REF!,1,6)="L_STUB","NULL","REC."&amp;#REF!)&amp;" || '&lt;/"&amp;#REF!&amp;"&gt;');"</f>
        <v>#REF!</v>
      </c>
      <c r="B716" s="92"/>
      <c r="C716" s="90" t="e">
        <f>"DECODE(C_T."&amp;#REF!&amp;", 0, NULL, C_T."&amp;#REF!&amp;") AS "&amp;#REF!&amp;","</f>
        <v>#REF!</v>
      </c>
      <c r="D716" s="92"/>
      <c r="F716" s="92"/>
      <c r="G716" s="92"/>
      <c r="H716" s="92"/>
      <c r="I716" s="92"/>
      <c r="J716" s="92"/>
    </row>
    <row r="717" spans="1:10" ht="11.25" customHeight="1" x14ac:dyDescent="0.25">
      <c r="A717" s="90" t="e">
        <f>"HTP.P('&lt;"&amp;#REF!&amp;"&gt;' || "&amp;IF(MID(#REF!,1,6)="L_STUB","NULL","REC."&amp;#REF!)&amp;" || '&lt;/"&amp;#REF!&amp;"&gt;');"</f>
        <v>#REF!</v>
      </c>
      <c r="B717" s="92"/>
      <c r="C717" s="90" t="e">
        <f>"DECODE(C_T."&amp;#REF!&amp;", 0, NULL, C_T."&amp;#REF!&amp;") AS "&amp;#REF!&amp;","</f>
        <v>#REF!</v>
      </c>
      <c r="D717" s="92"/>
      <c r="F717" s="92"/>
      <c r="G717" s="92"/>
      <c r="H717" s="92"/>
      <c r="I717" s="92"/>
      <c r="J717" s="92"/>
    </row>
    <row r="718" spans="1:10" ht="11.25" customHeight="1" x14ac:dyDescent="0.25">
      <c r="A718" s="90" t="e">
        <f>"HTP.P('&lt;"&amp;#REF!&amp;"&gt;' || "&amp;IF(MID(#REF!,1,6)="L_STUB","NULL","REC."&amp;#REF!)&amp;" || '&lt;/"&amp;#REF!&amp;"&gt;');"</f>
        <v>#REF!</v>
      </c>
      <c r="B718" s="92"/>
      <c r="C718" s="90" t="e">
        <f>"DECODE(C_T."&amp;#REF!&amp;", 0, NULL, C_T."&amp;#REF!&amp;") AS "&amp;#REF!&amp;","</f>
        <v>#REF!</v>
      </c>
      <c r="D718" s="92"/>
      <c r="F718" s="92"/>
      <c r="G718" s="92"/>
      <c r="H718" s="92"/>
      <c r="I718" s="92"/>
      <c r="J718" s="92"/>
    </row>
    <row r="719" spans="1:10" ht="11.25" customHeight="1" x14ac:dyDescent="0.25">
      <c r="A719" s="90" t="e">
        <f>"HTP.P('&lt;"&amp;#REF!&amp;"&gt;' || "&amp;IF(MID(#REF!,1,6)="L_STUB","NULL","REC."&amp;#REF!)&amp;" || '&lt;/"&amp;#REF!&amp;"&gt;');"</f>
        <v>#REF!</v>
      </c>
      <c r="B719" s="92"/>
      <c r="C719" s="90" t="e">
        <f>"DECODE(C_T."&amp;#REF!&amp;", 0, NULL, C_T."&amp;#REF!&amp;") AS "&amp;#REF!&amp;","</f>
        <v>#REF!</v>
      </c>
      <c r="D719" s="92"/>
      <c r="F719" s="92"/>
      <c r="G719" s="92"/>
      <c r="H719" s="92"/>
      <c r="I719" s="92"/>
      <c r="J719" s="92"/>
    </row>
    <row r="720" spans="1:10" ht="11.25" customHeight="1" x14ac:dyDescent="0.25">
      <c r="A720" s="90" t="e">
        <f>"HTP.P('&lt;"&amp;#REF!&amp;"&gt;' || "&amp;IF(MID(#REF!,1,6)="L_STUB","NULL","REC."&amp;#REF!)&amp;" || '&lt;/"&amp;#REF!&amp;"&gt;');"</f>
        <v>#REF!</v>
      </c>
      <c r="B720" s="92"/>
      <c r="C720" s="90" t="e">
        <f>"DECODE(C_T."&amp;#REF!&amp;", 0, NULL, C_T."&amp;#REF!&amp;") AS "&amp;#REF!&amp;","</f>
        <v>#REF!</v>
      </c>
      <c r="D720" s="92"/>
      <c r="F720" s="92"/>
      <c r="G720" s="92"/>
      <c r="H720" s="92"/>
      <c r="I720" s="92"/>
      <c r="J720" s="92"/>
    </row>
    <row r="721" spans="1:10" ht="11.25" customHeight="1" x14ac:dyDescent="0.25">
      <c r="A721" s="90" t="e">
        <f>"HTP.P('&lt;"&amp;#REF!&amp;"&gt;' || "&amp;IF(MID(#REF!,1,6)="L_STUB","NULL","REC."&amp;#REF!)&amp;" || '&lt;/"&amp;#REF!&amp;"&gt;');"</f>
        <v>#REF!</v>
      </c>
      <c r="B721" s="92"/>
      <c r="C721" s="90" t="e">
        <f>"DECODE(C_T."&amp;#REF!&amp;", 0, NULL, C_T."&amp;#REF!&amp;") AS "&amp;#REF!&amp;","</f>
        <v>#REF!</v>
      </c>
      <c r="D721" s="92"/>
      <c r="F721" s="92"/>
      <c r="G721" s="92"/>
      <c r="H721" s="92"/>
      <c r="I721" s="92"/>
      <c r="J721" s="92"/>
    </row>
    <row r="722" spans="1:10" ht="11.25" customHeight="1" x14ac:dyDescent="0.25">
      <c r="A722" s="90" t="e">
        <f>"HTP.P('&lt;"&amp;#REF!&amp;"&gt;' || "&amp;IF(MID(#REF!,1,6)="L_STUB","NULL","REC."&amp;#REF!)&amp;" || '&lt;/"&amp;#REF!&amp;"&gt;');"</f>
        <v>#REF!</v>
      </c>
      <c r="B722" s="92"/>
      <c r="C722" s="90" t="e">
        <f>"DECODE(C_T."&amp;#REF!&amp;", 0, NULL, C_T."&amp;#REF!&amp;") AS "&amp;#REF!&amp;","</f>
        <v>#REF!</v>
      </c>
      <c r="D722" s="92"/>
      <c r="F722" s="92"/>
      <c r="G722" s="92"/>
      <c r="H722" s="92"/>
      <c r="I722" s="92"/>
      <c r="J722" s="92"/>
    </row>
    <row r="723" spans="1:10" ht="11.25" customHeight="1" x14ac:dyDescent="0.25">
      <c r="A723" s="90" t="e">
        <f>"HTP.P('&lt;"&amp;#REF!&amp;"&gt;' || "&amp;IF(MID(#REF!,1,6)="L_STUB","NULL","REC."&amp;#REF!)&amp;" || '&lt;/"&amp;#REF!&amp;"&gt;');"</f>
        <v>#REF!</v>
      </c>
      <c r="B723" s="92"/>
      <c r="C723" s="90" t="e">
        <f>"DECODE(C_T."&amp;#REF!&amp;", 0, NULL, C_T."&amp;#REF!&amp;") AS "&amp;#REF!&amp;","</f>
        <v>#REF!</v>
      </c>
      <c r="D723" s="92"/>
      <c r="F723" s="92"/>
      <c r="G723" s="92"/>
      <c r="H723" s="92"/>
      <c r="I723" s="92"/>
      <c r="J723" s="92"/>
    </row>
    <row r="724" spans="1:10" ht="11.25" customHeight="1" x14ac:dyDescent="0.25">
      <c r="A724" s="90" t="e">
        <f>"HTP.P('&lt;"&amp;#REF!&amp;"&gt;' || "&amp;IF(MID(#REF!,1,6)="L_STUB","NULL","REC."&amp;#REF!)&amp;" || '&lt;/"&amp;#REF!&amp;"&gt;');"</f>
        <v>#REF!</v>
      </c>
      <c r="B724" s="92"/>
      <c r="C724" s="90" t="e">
        <f>"DECODE(C_T."&amp;#REF!&amp;", 0, NULL, C_T."&amp;#REF!&amp;") AS "&amp;#REF!&amp;","</f>
        <v>#REF!</v>
      </c>
      <c r="D724" s="92"/>
      <c r="F724" s="92"/>
      <c r="G724" s="92"/>
      <c r="H724" s="92"/>
      <c r="I724" s="92"/>
      <c r="J724" s="92"/>
    </row>
    <row r="725" spans="1:10" ht="11.25" customHeight="1" x14ac:dyDescent="0.25">
      <c r="A725" s="90" t="e">
        <f>"HTP.P('&lt;"&amp;#REF!&amp;"&gt;' || "&amp;IF(MID(#REF!,1,6)="L_STUB","NULL","REC."&amp;#REF!)&amp;" || '&lt;/"&amp;#REF!&amp;"&gt;');"</f>
        <v>#REF!</v>
      </c>
      <c r="B725" s="92"/>
      <c r="C725" s="90" t="e">
        <f>"DECODE(C_T."&amp;#REF!&amp;", 0, NULL, C_T."&amp;#REF!&amp;") AS "&amp;#REF!&amp;","</f>
        <v>#REF!</v>
      </c>
      <c r="D725" s="92"/>
      <c r="F725" s="92"/>
      <c r="G725" s="92"/>
      <c r="H725" s="92"/>
      <c r="I725" s="92"/>
      <c r="J725" s="92"/>
    </row>
    <row r="726" spans="1:10" ht="11.25" customHeight="1" x14ac:dyDescent="0.25">
      <c r="A726" s="90" t="e">
        <f>"HTP.P('&lt;"&amp;#REF!&amp;"&gt;' || "&amp;IF(MID(#REF!,1,6)="L_STUB","NULL","REC."&amp;#REF!)&amp;" || '&lt;/"&amp;#REF!&amp;"&gt;');"</f>
        <v>#REF!</v>
      </c>
      <c r="B726" s="92"/>
      <c r="C726" s="90" t="e">
        <f>"DECODE(C_T."&amp;#REF!&amp;", 0, NULL, C_T."&amp;#REF!&amp;") AS "&amp;#REF!&amp;","</f>
        <v>#REF!</v>
      </c>
      <c r="D726" s="92"/>
      <c r="F726" s="92"/>
      <c r="G726" s="92"/>
      <c r="H726" s="92"/>
      <c r="I726" s="92"/>
      <c r="J726" s="92"/>
    </row>
    <row r="727" spans="1:10" ht="11.25" customHeight="1" x14ac:dyDescent="0.25">
      <c r="A727" s="90" t="e">
        <f>"HTP.P('&lt;"&amp;#REF!&amp;"&gt;' || "&amp;IF(MID(#REF!,1,6)="L_STUB","NULL","REC."&amp;#REF!)&amp;" || '&lt;/"&amp;#REF!&amp;"&gt;');"</f>
        <v>#REF!</v>
      </c>
      <c r="B727" s="92"/>
      <c r="C727" s="90" t="e">
        <f>"DECODE(C_T."&amp;#REF!&amp;", 0, NULL, C_T."&amp;#REF!&amp;") AS "&amp;#REF!&amp;","</f>
        <v>#REF!</v>
      </c>
      <c r="D727" s="92"/>
      <c r="F727" s="92"/>
      <c r="G727" s="92"/>
      <c r="H727" s="92"/>
      <c r="I727" s="92"/>
      <c r="J727" s="92"/>
    </row>
    <row r="728" spans="1:10" ht="11.25" customHeight="1" x14ac:dyDescent="0.25">
      <c r="A728" s="90" t="e">
        <f>"HTP.P('&lt;"&amp;#REF!&amp;"&gt;' || "&amp;IF(MID(#REF!,1,6)="L_STUB","NULL","REC."&amp;#REF!)&amp;" || '&lt;/"&amp;#REF!&amp;"&gt;');"</f>
        <v>#REF!</v>
      </c>
      <c r="B728" s="92"/>
      <c r="C728" s="90" t="e">
        <f>"DECODE(C_T."&amp;#REF!&amp;", 0, NULL, C_T."&amp;#REF!&amp;") AS "&amp;#REF!&amp;","</f>
        <v>#REF!</v>
      </c>
      <c r="D728" s="92"/>
      <c r="F728" s="92"/>
      <c r="G728" s="92"/>
      <c r="H728" s="92"/>
      <c r="I728" s="92"/>
      <c r="J728" s="92"/>
    </row>
    <row r="729" spans="1:10" ht="11.25" customHeight="1" x14ac:dyDescent="0.25">
      <c r="A729" s="90" t="e">
        <f>"HTP.P('&lt;"&amp;#REF!&amp;"&gt;' || "&amp;IF(MID(#REF!,1,6)="L_STUB","NULL","REC."&amp;#REF!)&amp;" || '&lt;/"&amp;#REF!&amp;"&gt;');"</f>
        <v>#REF!</v>
      </c>
      <c r="B729" s="92"/>
      <c r="C729" s="90" t="e">
        <f>"DECODE(C_T."&amp;#REF!&amp;", 0, NULL, C_T."&amp;#REF!&amp;") AS "&amp;#REF!&amp;","</f>
        <v>#REF!</v>
      </c>
      <c r="D729" s="92"/>
      <c r="F729" s="92"/>
      <c r="G729" s="92"/>
      <c r="H729" s="92"/>
      <c r="I729" s="92"/>
      <c r="J729" s="92"/>
    </row>
    <row r="730" spans="1:10" ht="11.25" customHeight="1" x14ac:dyDescent="0.25">
      <c r="A730" s="90" t="e">
        <f>"HTP.P('&lt;"&amp;#REF!&amp;"&gt;' || "&amp;IF(MID(#REF!,1,6)="L_STUB","NULL","REC."&amp;#REF!)&amp;" || '&lt;/"&amp;#REF!&amp;"&gt;');"</f>
        <v>#REF!</v>
      </c>
      <c r="B730" s="92"/>
      <c r="C730" s="90" t="e">
        <f>"DECODE(C_T."&amp;#REF!&amp;", 0, NULL, C_T."&amp;#REF!&amp;") AS "&amp;#REF!&amp;","</f>
        <v>#REF!</v>
      </c>
      <c r="D730" s="92"/>
      <c r="F730" s="92"/>
      <c r="G730" s="92"/>
      <c r="H730" s="92"/>
      <c r="I730" s="92"/>
      <c r="J730" s="92"/>
    </row>
    <row r="731" spans="1:10" ht="11.25" customHeight="1" x14ac:dyDescent="0.25">
      <c r="A731" s="90" t="e">
        <f>"HTP.P('&lt;"&amp;#REF!&amp;"&gt;' || "&amp;IF(MID(#REF!,1,6)="L_STUB","NULL","REC."&amp;#REF!)&amp;" || '&lt;/"&amp;#REF!&amp;"&gt;');"</f>
        <v>#REF!</v>
      </c>
      <c r="B731" s="92"/>
      <c r="C731" s="90" t="e">
        <f>"DECODE(C_T."&amp;#REF!&amp;", 0, NULL, C_T."&amp;#REF!&amp;") AS "&amp;#REF!&amp;","</f>
        <v>#REF!</v>
      </c>
      <c r="D731" s="92"/>
      <c r="F731" s="92"/>
      <c r="G731" s="92"/>
      <c r="H731" s="92"/>
      <c r="I731" s="92"/>
      <c r="J731" s="92"/>
    </row>
    <row r="732" spans="1:10" ht="11.25" customHeight="1" x14ac:dyDescent="0.25">
      <c r="A732" s="90" t="e">
        <f>"HTP.P('&lt;"&amp;#REF!&amp;"&gt;' || "&amp;IF(MID(#REF!,1,6)="L_STUB","NULL","REC."&amp;#REF!)&amp;" || '&lt;/"&amp;#REF!&amp;"&gt;');"</f>
        <v>#REF!</v>
      </c>
      <c r="B732" s="92"/>
      <c r="C732" s="90" t="e">
        <f>"DECODE(C_T."&amp;#REF!&amp;", 0, NULL, C_T."&amp;#REF!&amp;") AS "&amp;#REF!&amp;","</f>
        <v>#REF!</v>
      </c>
      <c r="D732" s="92"/>
      <c r="F732" s="92"/>
      <c r="G732" s="92"/>
      <c r="H732" s="92"/>
      <c r="I732" s="92"/>
      <c r="J732" s="92"/>
    </row>
    <row r="733" spans="1:10" ht="11.25" customHeight="1" x14ac:dyDescent="0.25">
      <c r="A733" s="90" t="e">
        <f>"HTP.P('&lt;"&amp;#REF!&amp;"&gt;' || "&amp;IF(MID(#REF!,1,6)="L_STUB","NULL","REC."&amp;#REF!)&amp;" || '&lt;/"&amp;#REF!&amp;"&gt;');"</f>
        <v>#REF!</v>
      </c>
      <c r="B733" s="92"/>
      <c r="C733" s="90" t="e">
        <f>"DECODE(C_T."&amp;#REF!&amp;", 0, NULL, C_T."&amp;#REF!&amp;") AS "&amp;#REF!&amp;","</f>
        <v>#REF!</v>
      </c>
      <c r="D733" s="92"/>
      <c r="F733" s="92"/>
      <c r="G733" s="92"/>
      <c r="H733" s="92"/>
      <c r="I733" s="92"/>
      <c r="J733" s="92"/>
    </row>
    <row r="734" spans="1:10" ht="11.25" customHeight="1" x14ac:dyDescent="0.25">
      <c r="A734" s="90" t="e">
        <f>"HTP.P('&lt;"&amp;#REF!&amp;"&gt;' || "&amp;IF(MID(#REF!,1,6)="L_STUB","NULL","REC."&amp;#REF!)&amp;" || '&lt;/"&amp;#REF!&amp;"&gt;');"</f>
        <v>#REF!</v>
      </c>
      <c r="B734" s="92"/>
      <c r="C734" s="90" t="e">
        <f>"DECODE(C_T."&amp;#REF!&amp;", 0, NULL, C_T."&amp;#REF!&amp;") AS "&amp;#REF!&amp;","</f>
        <v>#REF!</v>
      </c>
      <c r="D734" s="92"/>
      <c r="F734" s="92"/>
      <c r="G734" s="92"/>
      <c r="H734" s="92"/>
      <c r="I734" s="92"/>
      <c r="J734" s="92"/>
    </row>
    <row r="735" spans="1:10" ht="11.25" customHeight="1" x14ac:dyDescent="0.25">
      <c r="A735" s="90" t="e">
        <f>"HTP.P('&lt;"&amp;#REF!&amp;"&gt;' || "&amp;IF(MID(#REF!,1,6)="L_STUB","NULL","REC."&amp;#REF!)&amp;" || '&lt;/"&amp;#REF!&amp;"&gt;');"</f>
        <v>#REF!</v>
      </c>
      <c r="B735" s="92"/>
      <c r="C735" s="90" t="e">
        <f>"DECODE(C_T."&amp;#REF!&amp;", 0, NULL, C_T."&amp;#REF!&amp;") AS "&amp;#REF!&amp;","</f>
        <v>#REF!</v>
      </c>
      <c r="D735" s="92"/>
      <c r="F735" s="92"/>
      <c r="G735" s="92"/>
      <c r="H735" s="92"/>
      <c r="I735" s="92"/>
      <c r="J735" s="92"/>
    </row>
    <row r="736" spans="1:10" ht="11.25" customHeight="1" x14ac:dyDescent="0.25">
      <c r="A736" s="90" t="e">
        <f>"HTP.P('&lt;"&amp;#REF!&amp;"&gt;' || "&amp;IF(MID(#REF!,1,6)="L_STUB","NULL","REC."&amp;#REF!)&amp;" || '&lt;/"&amp;#REF!&amp;"&gt;');"</f>
        <v>#REF!</v>
      </c>
      <c r="B736" s="92"/>
      <c r="C736" s="90" t="e">
        <f>"DECODE(C_T."&amp;#REF!&amp;", 0, NULL, C_T."&amp;#REF!&amp;") AS "&amp;#REF!&amp;","</f>
        <v>#REF!</v>
      </c>
      <c r="D736" s="92"/>
      <c r="F736" s="92"/>
      <c r="G736" s="92"/>
      <c r="H736" s="92"/>
      <c r="I736" s="92"/>
      <c r="J736" s="92"/>
    </row>
    <row r="737" spans="1:10" ht="11.25" customHeight="1" x14ac:dyDescent="0.25">
      <c r="A737" s="90" t="e">
        <f>"HTP.P('&lt;"&amp;#REF!&amp;"&gt;' || "&amp;IF(MID(#REF!,1,6)="L_STUB","NULL","REC."&amp;#REF!)&amp;" || '&lt;/"&amp;#REF!&amp;"&gt;');"</f>
        <v>#REF!</v>
      </c>
      <c r="B737" s="92"/>
      <c r="C737" s="90" t="e">
        <f>"DECODE(C_T."&amp;#REF!&amp;", 0, NULL, C_T."&amp;#REF!&amp;") AS "&amp;#REF!&amp;","</f>
        <v>#REF!</v>
      </c>
      <c r="D737" s="92"/>
      <c r="F737" s="92"/>
      <c r="G737" s="92"/>
      <c r="H737" s="92"/>
      <c r="I737" s="92"/>
      <c r="J737" s="92"/>
    </row>
    <row r="738" spans="1:10" ht="11.25" customHeight="1" x14ac:dyDescent="0.25">
      <c r="A738" s="90" t="e">
        <f>"HTP.P('&lt;"&amp;#REF!&amp;"&gt;' || "&amp;IF(MID(#REF!,1,6)="L_STUB","NULL","REC."&amp;#REF!)&amp;" || '&lt;/"&amp;#REF!&amp;"&gt;');"</f>
        <v>#REF!</v>
      </c>
      <c r="B738" s="92"/>
      <c r="C738" s="90" t="e">
        <f>"DECODE(C_T."&amp;#REF!&amp;", 0, NULL, C_T."&amp;#REF!&amp;") AS "&amp;#REF!&amp;","</f>
        <v>#REF!</v>
      </c>
      <c r="D738" s="92"/>
      <c r="F738" s="92"/>
      <c r="G738" s="92"/>
      <c r="H738" s="92"/>
      <c r="I738" s="92"/>
      <c r="J738" s="92"/>
    </row>
    <row r="739" spans="1:10" ht="11.25" customHeight="1" x14ac:dyDescent="0.25">
      <c r="A739" s="90" t="e">
        <f>"HTP.P('&lt;"&amp;#REF!&amp;"&gt;' || "&amp;IF(MID(#REF!,1,6)="L_STUB","NULL","REC."&amp;#REF!)&amp;" || '&lt;/"&amp;#REF!&amp;"&gt;');"</f>
        <v>#REF!</v>
      </c>
      <c r="B739" s="92"/>
      <c r="C739" s="90" t="e">
        <f>"DECODE(C_T."&amp;#REF!&amp;", 0, NULL, C_T."&amp;#REF!&amp;") AS "&amp;#REF!&amp;","</f>
        <v>#REF!</v>
      </c>
      <c r="D739" s="92"/>
      <c r="F739" s="92"/>
      <c r="G739" s="92"/>
      <c r="H739" s="92"/>
      <c r="I739" s="92"/>
      <c r="J739" s="92"/>
    </row>
    <row r="740" spans="1:10" ht="11.25" customHeight="1" x14ac:dyDescent="0.25">
      <c r="A740" s="90" t="e">
        <f>"HTP.P('&lt;"&amp;#REF!&amp;"&gt;' || "&amp;IF(MID(#REF!,1,6)="L_STUB","NULL","REC."&amp;#REF!)&amp;" || '&lt;/"&amp;#REF!&amp;"&gt;');"</f>
        <v>#REF!</v>
      </c>
      <c r="B740" s="92"/>
      <c r="C740" s="90" t="e">
        <f>"DECODE(C_T."&amp;#REF!&amp;", 0, NULL, C_T."&amp;#REF!&amp;") AS "&amp;#REF!&amp;","</f>
        <v>#REF!</v>
      </c>
      <c r="D740" s="92"/>
      <c r="F740" s="92"/>
      <c r="G740" s="92"/>
      <c r="H740" s="92"/>
      <c r="I740" s="92"/>
      <c r="J740" s="92"/>
    </row>
    <row r="741" spans="1:10" ht="11.25" customHeight="1" x14ac:dyDescent="0.25">
      <c r="A741" s="90" t="e">
        <f>"HTP.P('&lt;"&amp;#REF!&amp;"&gt;' || "&amp;IF(MID(#REF!,1,6)="L_STUB","NULL","REC."&amp;#REF!)&amp;" || '&lt;/"&amp;#REF!&amp;"&gt;');"</f>
        <v>#REF!</v>
      </c>
      <c r="B741" s="92"/>
      <c r="C741" s="90" t="e">
        <f>"DECODE(C_T."&amp;#REF!&amp;", 0, NULL, C_T."&amp;#REF!&amp;") AS "&amp;#REF!&amp;","</f>
        <v>#REF!</v>
      </c>
      <c r="D741" s="92"/>
      <c r="F741" s="92"/>
      <c r="G741" s="92"/>
      <c r="H741" s="92"/>
      <c r="I741" s="92"/>
      <c r="J741" s="92"/>
    </row>
    <row r="742" spans="1:10" ht="11.25" customHeight="1" x14ac:dyDescent="0.25">
      <c r="A742" s="90" t="e">
        <f>"HTP.P('&lt;"&amp;#REF!&amp;"&gt;' || "&amp;IF(MID(#REF!,1,6)="L_STUB","NULL","REC."&amp;#REF!)&amp;" || '&lt;/"&amp;#REF!&amp;"&gt;');"</f>
        <v>#REF!</v>
      </c>
      <c r="B742" s="92"/>
      <c r="C742" s="90" t="e">
        <f>"DECODE(C_T."&amp;#REF!&amp;", 0, NULL, C_T."&amp;#REF!&amp;") AS "&amp;#REF!&amp;","</f>
        <v>#REF!</v>
      </c>
      <c r="D742" s="92"/>
      <c r="F742" s="92"/>
      <c r="G742" s="92"/>
      <c r="H742" s="92"/>
      <c r="I742" s="92"/>
      <c r="J742" s="92"/>
    </row>
    <row r="743" spans="1:10" ht="11.25" customHeight="1" x14ac:dyDescent="0.25">
      <c r="A743" s="90" t="e">
        <f>"HTP.P('&lt;"&amp;#REF!&amp;"&gt;' || "&amp;IF(MID(#REF!,1,6)="L_STUB","NULL","REC."&amp;#REF!)&amp;" || '&lt;/"&amp;#REF!&amp;"&gt;');"</f>
        <v>#REF!</v>
      </c>
      <c r="B743" s="92"/>
      <c r="C743" s="90" t="e">
        <f>"DECODE(C_T."&amp;#REF!&amp;", 0, NULL, C_T."&amp;#REF!&amp;") AS "&amp;#REF!&amp;","</f>
        <v>#REF!</v>
      </c>
      <c r="D743" s="92"/>
      <c r="F743" s="92"/>
      <c r="G743" s="92"/>
      <c r="H743" s="92"/>
      <c r="I743" s="92"/>
      <c r="J743" s="92"/>
    </row>
    <row r="744" spans="1:10" ht="11.25" customHeight="1" x14ac:dyDescent="0.25">
      <c r="A744" s="90" t="e">
        <f>"HTP.P('&lt;"&amp;#REF!&amp;"&gt;' || "&amp;IF(MID(#REF!,1,6)="L_STUB","NULL","REC."&amp;#REF!)&amp;" || '&lt;/"&amp;#REF!&amp;"&gt;');"</f>
        <v>#REF!</v>
      </c>
      <c r="B744" s="92"/>
      <c r="C744" s="90" t="e">
        <f>"DECODE(C_T."&amp;#REF!&amp;", 0, NULL, C_T."&amp;#REF!&amp;") AS "&amp;#REF!&amp;","</f>
        <v>#REF!</v>
      </c>
      <c r="D744" s="92"/>
      <c r="F744" s="92"/>
      <c r="G744" s="92"/>
      <c r="H744" s="92"/>
      <c r="I744" s="92"/>
      <c r="J744" s="92"/>
    </row>
    <row r="745" spans="1:10" ht="11.25" customHeight="1" x14ac:dyDescent="0.25">
      <c r="A745" s="90" t="e">
        <f>"HTP.P('&lt;"&amp;#REF!&amp;"&gt;' || "&amp;IF(MID(#REF!,1,6)="L_STUB","NULL","REC."&amp;#REF!)&amp;" || '&lt;/"&amp;#REF!&amp;"&gt;');"</f>
        <v>#REF!</v>
      </c>
      <c r="B745" s="92"/>
      <c r="C745" s="90" t="e">
        <f>"DECODE(C_T."&amp;#REF!&amp;", 0, NULL, C_T."&amp;#REF!&amp;") AS "&amp;#REF!&amp;","</f>
        <v>#REF!</v>
      </c>
      <c r="D745" s="92"/>
      <c r="F745" s="92"/>
      <c r="G745" s="92"/>
      <c r="H745" s="92"/>
      <c r="I745" s="92"/>
      <c r="J745" s="92"/>
    </row>
    <row r="746" spans="1:10" ht="11.25" customHeight="1" x14ac:dyDescent="0.25">
      <c r="A746" s="90" t="e">
        <f>"HTP.P('&lt;"&amp;#REF!&amp;"&gt;' || "&amp;IF(MID(#REF!,1,6)="L_STUB","NULL","REC."&amp;#REF!)&amp;" || '&lt;/"&amp;#REF!&amp;"&gt;');"</f>
        <v>#REF!</v>
      </c>
      <c r="B746" s="92"/>
      <c r="C746" s="90" t="e">
        <f>"DECODE(C_T."&amp;#REF!&amp;", 0, NULL, C_T."&amp;#REF!&amp;") AS "&amp;#REF!&amp;","</f>
        <v>#REF!</v>
      </c>
      <c r="D746" s="92"/>
      <c r="F746" s="92"/>
      <c r="G746" s="92"/>
      <c r="H746" s="92"/>
      <c r="I746" s="92"/>
      <c r="J746" s="92"/>
    </row>
    <row r="747" spans="1:10" ht="11.25" customHeight="1" x14ac:dyDescent="0.25">
      <c r="A747" s="90" t="e">
        <f>"HTP.P('&lt;"&amp;#REF!&amp;"&gt;' || "&amp;IF(MID(#REF!,1,6)="L_STUB","NULL","REC."&amp;#REF!)&amp;" || '&lt;/"&amp;#REF!&amp;"&gt;');"</f>
        <v>#REF!</v>
      </c>
      <c r="B747" s="92"/>
      <c r="C747" s="90" t="e">
        <f>"DECODE(C_T."&amp;#REF!&amp;", 0, NULL, C_T."&amp;#REF!&amp;") AS "&amp;#REF!&amp;","</f>
        <v>#REF!</v>
      </c>
      <c r="D747" s="92"/>
      <c r="F747" s="92"/>
      <c r="G747" s="92"/>
      <c r="H747" s="92"/>
      <c r="I747" s="92"/>
      <c r="J747" s="92"/>
    </row>
    <row r="748" spans="1:10" ht="11.25" customHeight="1" x14ac:dyDescent="0.25">
      <c r="A748" s="90" t="e">
        <f>"HTP.P('&lt;"&amp;#REF!&amp;"&gt;' || "&amp;IF(MID(#REF!,1,6)="L_STUB","NULL","REC."&amp;#REF!)&amp;" || '&lt;/"&amp;#REF!&amp;"&gt;');"</f>
        <v>#REF!</v>
      </c>
      <c r="B748" s="92"/>
      <c r="C748" s="90" t="e">
        <f>"DECODE(C_T."&amp;#REF!&amp;", 0, NULL, C_T."&amp;#REF!&amp;") AS "&amp;#REF!&amp;","</f>
        <v>#REF!</v>
      </c>
      <c r="D748" s="92"/>
      <c r="F748" s="92"/>
      <c r="G748" s="92"/>
      <c r="H748" s="92"/>
      <c r="I748" s="92"/>
      <c r="J748" s="92"/>
    </row>
    <row r="749" spans="1:10" ht="11.25" customHeight="1" x14ac:dyDescent="0.25">
      <c r="A749" s="90" t="e">
        <f>"HTP.P('&lt;"&amp;#REF!&amp;"&gt;' || "&amp;IF(MID(#REF!,1,6)="L_STUB","NULL","REC."&amp;#REF!)&amp;" || '&lt;/"&amp;#REF!&amp;"&gt;');"</f>
        <v>#REF!</v>
      </c>
      <c r="B749" s="92"/>
      <c r="C749" s="90" t="e">
        <f>"DECODE(C_T."&amp;#REF!&amp;", 0, NULL, C_T."&amp;#REF!&amp;") AS "&amp;#REF!&amp;","</f>
        <v>#REF!</v>
      </c>
      <c r="D749" s="92"/>
      <c r="F749" s="92"/>
      <c r="G749" s="92"/>
      <c r="H749" s="92"/>
      <c r="I749" s="92"/>
      <c r="J749" s="92"/>
    </row>
    <row r="750" spans="1:10" ht="11.25" customHeight="1" x14ac:dyDescent="0.25">
      <c r="A750" s="90" t="e">
        <f>"HTP.P('&lt;"&amp;#REF!&amp;"&gt;' || "&amp;IF(MID(#REF!,1,6)="L_STUB","NULL","REC."&amp;#REF!)&amp;" || '&lt;/"&amp;#REF!&amp;"&gt;');"</f>
        <v>#REF!</v>
      </c>
      <c r="B750" s="92"/>
      <c r="C750" s="90" t="e">
        <f>"DECODE(C_T."&amp;#REF!&amp;", 0, NULL, C_T."&amp;#REF!&amp;") AS "&amp;#REF!&amp;","</f>
        <v>#REF!</v>
      </c>
      <c r="D750" s="92"/>
      <c r="F750" s="92"/>
      <c r="G750" s="92"/>
      <c r="H750" s="92"/>
      <c r="I750" s="92"/>
      <c r="J750" s="92"/>
    </row>
    <row r="751" spans="1:10" ht="11.25" customHeight="1" x14ac:dyDescent="0.25">
      <c r="A751" s="90" t="e">
        <f>"HTP.P('&lt;"&amp;#REF!&amp;"&gt;' || "&amp;IF(MID(#REF!,1,6)="L_STUB","NULL","REC."&amp;#REF!)&amp;" || '&lt;/"&amp;#REF!&amp;"&gt;');"</f>
        <v>#REF!</v>
      </c>
      <c r="B751" s="92"/>
      <c r="C751" s="90" t="e">
        <f>"DECODE(C_T."&amp;#REF!&amp;", 0, NULL, C_T."&amp;#REF!&amp;") AS "&amp;#REF!&amp;","</f>
        <v>#REF!</v>
      </c>
      <c r="D751" s="92"/>
      <c r="F751" s="92"/>
      <c r="G751" s="92"/>
      <c r="H751" s="92"/>
      <c r="I751" s="92"/>
      <c r="J751" s="92"/>
    </row>
    <row r="752" spans="1:10" ht="11.25" customHeight="1" x14ac:dyDescent="0.25">
      <c r="A752" s="90" t="e">
        <f>"HTP.P('&lt;"&amp;#REF!&amp;"&gt;' || "&amp;IF(MID(#REF!,1,6)="L_STUB","NULL","REC."&amp;#REF!)&amp;" || '&lt;/"&amp;#REF!&amp;"&gt;');"</f>
        <v>#REF!</v>
      </c>
      <c r="B752" s="92"/>
      <c r="C752" s="90" t="e">
        <f>"DECODE(C_T."&amp;#REF!&amp;", 0, NULL, C_T."&amp;#REF!&amp;") AS "&amp;#REF!&amp;","</f>
        <v>#REF!</v>
      </c>
      <c r="D752" s="92"/>
      <c r="F752" s="92"/>
      <c r="G752" s="92"/>
      <c r="H752" s="92"/>
      <c r="I752" s="92"/>
      <c r="J752" s="92"/>
    </row>
    <row r="753" spans="1:10" ht="11.25" customHeight="1" x14ac:dyDescent="0.25">
      <c r="A753" s="90" t="e">
        <f>"HTP.P('&lt;"&amp;#REF!&amp;"&gt;' || "&amp;IF(MID(#REF!,1,6)="L_STUB","NULL","REC."&amp;#REF!)&amp;" || '&lt;/"&amp;#REF!&amp;"&gt;');"</f>
        <v>#REF!</v>
      </c>
      <c r="B753" s="92"/>
      <c r="C753" s="90" t="e">
        <f>"DECODE(C_T."&amp;#REF!&amp;", 0, NULL, C_T."&amp;#REF!&amp;") AS "&amp;#REF!&amp;","</f>
        <v>#REF!</v>
      </c>
      <c r="D753" s="92"/>
      <c r="F753" s="92"/>
      <c r="G753" s="92"/>
      <c r="H753" s="92"/>
      <c r="I753" s="92"/>
      <c r="J753" s="92"/>
    </row>
    <row r="754" spans="1:10" ht="11.25" customHeight="1" x14ac:dyDescent="0.25">
      <c r="A754" s="90" t="e">
        <f>"HTP.P('&lt;"&amp;#REF!&amp;"&gt;' || "&amp;IF(MID(#REF!,1,6)="L_STUB","NULL","REC."&amp;#REF!)&amp;" || '&lt;/"&amp;#REF!&amp;"&gt;');"</f>
        <v>#REF!</v>
      </c>
      <c r="B754" s="92"/>
      <c r="C754" s="90" t="e">
        <f>"DECODE(C_T."&amp;#REF!&amp;", 0, NULL, C_T."&amp;#REF!&amp;") AS "&amp;#REF!&amp;","</f>
        <v>#REF!</v>
      </c>
      <c r="D754" s="92"/>
      <c r="F754" s="92"/>
      <c r="G754" s="92"/>
      <c r="H754" s="92"/>
      <c r="I754" s="92"/>
      <c r="J754" s="92"/>
    </row>
    <row r="755" spans="1:10" ht="11.25" customHeight="1" x14ac:dyDescent="0.25">
      <c r="A755" s="92"/>
      <c r="B755" s="92"/>
      <c r="C755" s="92"/>
      <c r="D755" s="92"/>
      <c r="F755" s="92"/>
      <c r="G755" s="92"/>
      <c r="H755" s="92"/>
      <c r="I755" s="92"/>
      <c r="J755" s="92"/>
    </row>
    <row r="756" spans="1:10" ht="11.25" customHeight="1" x14ac:dyDescent="0.25">
      <c r="A756" s="92"/>
      <c r="B756" s="92"/>
      <c r="C756" s="92"/>
      <c r="D756" s="92"/>
      <c r="F756" s="92"/>
      <c r="G756" s="92"/>
      <c r="H756" s="92"/>
      <c r="I756" s="92"/>
      <c r="J756" s="92"/>
    </row>
    <row r="757" spans="1:10" ht="11.25" customHeight="1" x14ac:dyDescent="0.25">
      <c r="A757" s="92"/>
      <c r="B757" s="92"/>
      <c r="C757" s="92"/>
      <c r="D757" s="92"/>
      <c r="F757" s="92"/>
      <c r="G757" s="92"/>
      <c r="H757" s="92"/>
      <c r="I757" s="92"/>
      <c r="J757" s="92"/>
    </row>
    <row r="758" spans="1:10" ht="11.25" customHeight="1" x14ac:dyDescent="0.25">
      <c r="A758" s="92"/>
      <c r="B758" s="92"/>
      <c r="C758" s="92"/>
      <c r="D758" s="92"/>
      <c r="F758" s="92"/>
      <c r="G758" s="92"/>
      <c r="H758" s="92"/>
      <c r="I758" s="92"/>
      <c r="J758" s="92"/>
    </row>
    <row r="759" spans="1:10" ht="11.25" customHeight="1" x14ac:dyDescent="0.25">
      <c r="A759" s="92"/>
      <c r="B759" s="92"/>
      <c r="C759" s="92"/>
      <c r="D759" s="92"/>
      <c r="F759" s="92"/>
      <c r="G759" s="92"/>
      <c r="H759" s="92"/>
      <c r="I759" s="92"/>
      <c r="J759" s="92"/>
    </row>
    <row r="760" spans="1:10" ht="11.25" customHeight="1" x14ac:dyDescent="0.25">
      <c r="A760" s="92"/>
      <c r="B760" s="92"/>
      <c r="C760" s="92"/>
      <c r="D760" s="92"/>
      <c r="F760" s="92"/>
      <c r="G760" s="92"/>
      <c r="H760" s="92"/>
      <c r="I760" s="92"/>
      <c r="J760" s="92"/>
    </row>
    <row r="761" spans="1:10" ht="11.25" customHeight="1" x14ac:dyDescent="0.25">
      <c r="A761" s="90" t="e">
        <f>"HTP.P('&lt;"&amp;#REF!&amp;"&gt;' || "&amp;IF(MID(#REF!,1,6)="L_STUB","NULL","REC."&amp;#REF!)&amp;" || '&lt;/"&amp;#REF!&amp;"&gt;');"</f>
        <v>#REF!</v>
      </c>
      <c r="B761" s="92"/>
      <c r="C761" s="90" t="e">
        <f>"DECODE(C_T."&amp;#REF!&amp;", 0, NULL, C_T."&amp;#REF!&amp;") AS "&amp;#REF!&amp;","</f>
        <v>#REF!</v>
      </c>
      <c r="D761" s="92"/>
      <c r="F761" s="92"/>
      <c r="G761" s="92"/>
      <c r="H761" s="92"/>
      <c r="I761" s="92"/>
      <c r="J761" s="92"/>
    </row>
    <row r="762" spans="1:10" ht="11.25" customHeight="1" x14ac:dyDescent="0.25">
      <c r="A762" s="90" t="e">
        <f>"HTP.P('&lt;"&amp;#REF!&amp;"&gt;' || "&amp;IF(MID(#REF!,1,6)="L_STUB","NULL","REC."&amp;#REF!)&amp;" || '&lt;/"&amp;#REF!&amp;"&gt;');"</f>
        <v>#REF!</v>
      </c>
      <c r="B762" s="92"/>
      <c r="C762" s="90" t="e">
        <f>"DECODE(C_T."&amp;#REF!&amp;", 0, NULL, C_T."&amp;#REF!&amp;") AS "&amp;#REF!&amp;","</f>
        <v>#REF!</v>
      </c>
      <c r="D762" s="92"/>
      <c r="F762" s="92"/>
      <c r="G762" s="92"/>
      <c r="H762" s="92"/>
      <c r="I762" s="92"/>
      <c r="J762" s="92"/>
    </row>
    <row r="763" spans="1:10" ht="11.25" customHeight="1" x14ac:dyDescent="0.25">
      <c r="A763" s="90" t="e">
        <f>"HTP.P('&lt;"&amp;#REF!&amp;"&gt;' || "&amp;IF(MID(#REF!,1,6)="L_STUB","NULL","REC."&amp;#REF!)&amp;" || '&lt;/"&amp;#REF!&amp;"&gt;');"</f>
        <v>#REF!</v>
      </c>
      <c r="B763" s="92"/>
      <c r="C763" s="90" t="e">
        <f>"DECODE(C_T."&amp;#REF!&amp;", 0, NULL, C_T."&amp;#REF!&amp;") AS "&amp;#REF!&amp;","</f>
        <v>#REF!</v>
      </c>
      <c r="D763" s="92"/>
      <c r="F763" s="92"/>
      <c r="G763" s="92"/>
      <c r="H763" s="92"/>
      <c r="I763" s="92"/>
      <c r="J763" s="92"/>
    </row>
    <row r="764" spans="1:10" ht="11.25" customHeight="1" x14ac:dyDescent="0.25">
      <c r="A764" s="90" t="e">
        <f>"HTP.P('&lt;"&amp;#REF!&amp;"&gt;' || "&amp;IF(MID(#REF!,1,6)="L_STUB","NULL","REC."&amp;#REF!)&amp;" || '&lt;/"&amp;#REF!&amp;"&gt;');"</f>
        <v>#REF!</v>
      </c>
      <c r="B764" s="92"/>
      <c r="C764" s="90" t="e">
        <f>"DECODE(C_T."&amp;#REF!&amp;", 0, NULL, C_T."&amp;#REF!&amp;") AS "&amp;#REF!&amp;","</f>
        <v>#REF!</v>
      </c>
      <c r="D764" s="92"/>
      <c r="F764" s="92"/>
      <c r="G764" s="92"/>
      <c r="H764" s="92"/>
      <c r="I764" s="92"/>
      <c r="J764" s="92"/>
    </row>
    <row r="765" spans="1:10" ht="11.25" customHeight="1" x14ac:dyDescent="0.25">
      <c r="A765" s="90" t="e">
        <f>"HTP.P('&lt;"&amp;#REF!&amp;"&gt;' || "&amp;IF(MID(#REF!,1,6)="L_STUB","NULL","REC."&amp;#REF!)&amp;" || '&lt;/"&amp;#REF!&amp;"&gt;');"</f>
        <v>#REF!</v>
      </c>
      <c r="B765" s="92"/>
      <c r="C765" s="90" t="e">
        <f>"DECODE(C_T."&amp;#REF!&amp;", 0, NULL, C_T."&amp;#REF!&amp;") AS "&amp;#REF!&amp;","</f>
        <v>#REF!</v>
      </c>
      <c r="D765" s="92"/>
      <c r="F765" s="92"/>
      <c r="G765" s="92"/>
      <c r="H765" s="92"/>
      <c r="I765" s="92"/>
      <c r="J765" s="92"/>
    </row>
    <row r="766" spans="1:10" ht="11.25" customHeight="1" x14ac:dyDescent="0.25">
      <c r="A766" s="90" t="e">
        <f>"HTP.P('&lt;"&amp;#REF!&amp;"&gt;' || "&amp;IF(MID(#REF!,1,6)="L_STUB","NULL","REC."&amp;#REF!)&amp;" || '&lt;/"&amp;#REF!&amp;"&gt;');"</f>
        <v>#REF!</v>
      </c>
      <c r="B766" s="92"/>
      <c r="C766" s="90" t="e">
        <f>"DECODE(C_T."&amp;#REF!&amp;", 0, NULL, C_T."&amp;#REF!&amp;") AS "&amp;#REF!&amp;","</f>
        <v>#REF!</v>
      </c>
      <c r="D766" s="92"/>
      <c r="F766" s="92"/>
      <c r="G766" s="92"/>
      <c r="H766" s="92"/>
      <c r="I766" s="92"/>
      <c r="J766" s="92"/>
    </row>
    <row r="767" spans="1:10" ht="11.25" customHeight="1" x14ac:dyDescent="0.25">
      <c r="A767" s="90" t="e">
        <f>"HTP.P('&lt;"&amp;#REF!&amp;"&gt;' || "&amp;IF(MID(#REF!,1,6)="L_STUB","NULL","REC."&amp;#REF!)&amp;" || '&lt;/"&amp;#REF!&amp;"&gt;');"</f>
        <v>#REF!</v>
      </c>
      <c r="B767" s="92"/>
      <c r="C767" s="90" t="e">
        <f>"DECODE(C_T."&amp;#REF!&amp;", 0, NULL, C_T."&amp;#REF!&amp;") AS "&amp;#REF!&amp;","</f>
        <v>#REF!</v>
      </c>
      <c r="D767" s="92"/>
      <c r="F767" s="92"/>
      <c r="G767" s="92"/>
      <c r="H767" s="92"/>
      <c r="I767" s="92"/>
      <c r="J767" s="92"/>
    </row>
    <row r="768" spans="1:10" ht="11.25" customHeight="1" x14ac:dyDescent="0.25">
      <c r="A768" s="90" t="e">
        <f>"HTP.P('&lt;"&amp;#REF!&amp;"&gt;' || "&amp;IF(MID(#REF!,1,6)="L_STUB","NULL","REC."&amp;#REF!)&amp;" || '&lt;/"&amp;#REF!&amp;"&gt;');"</f>
        <v>#REF!</v>
      </c>
      <c r="B768" s="92"/>
      <c r="C768" s="90" t="e">
        <f>"DECODE(C_T."&amp;#REF!&amp;", 0, NULL, C_T."&amp;#REF!&amp;") AS "&amp;#REF!&amp;","</f>
        <v>#REF!</v>
      </c>
      <c r="D768" s="92"/>
      <c r="F768" s="92"/>
      <c r="G768" s="92"/>
      <c r="H768" s="92"/>
      <c r="I768" s="92"/>
      <c r="J768" s="92"/>
    </row>
    <row r="769" spans="1:10" ht="11.25" customHeight="1" x14ac:dyDescent="0.25">
      <c r="A769" s="90" t="e">
        <f>"HTP.P('&lt;"&amp;#REF!&amp;"&gt;' || "&amp;IF(MID(#REF!,1,6)="L_STUB","NULL","REC."&amp;#REF!)&amp;" || '&lt;/"&amp;#REF!&amp;"&gt;');"</f>
        <v>#REF!</v>
      </c>
      <c r="B769" s="92"/>
      <c r="C769" s="90" t="e">
        <f>"DECODE(C_T."&amp;#REF!&amp;", 0, NULL, C_T."&amp;#REF!&amp;") AS "&amp;#REF!&amp;","</f>
        <v>#REF!</v>
      </c>
      <c r="D769" s="92"/>
      <c r="F769" s="92"/>
      <c r="G769" s="92"/>
      <c r="H769" s="92"/>
      <c r="I769" s="92"/>
      <c r="J769" s="92"/>
    </row>
    <row r="770" spans="1:10" ht="11.25" customHeight="1" x14ac:dyDescent="0.25">
      <c r="A770" s="90" t="e">
        <f>"HTP.P('&lt;"&amp;#REF!&amp;"&gt;' || "&amp;IF(MID(#REF!,1,6)="L_STUB","NULL","REC."&amp;#REF!)&amp;" || '&lt;/"&amp;#REF!&amp;"&gt;');"</f>
        <v>#REF!</v>
      </c>
      <c r="B770" s="92"/>
      <c r="C770" s="90" t="e">
        <f>"DECODE(C_T."&amp;#REF!&amp;", 0, NULL, C_T."&amp;#REF!&amp;") AS "&amp;#REF!&amp;","</f>
        <v>#REF!</v>
      </c>
      <c r="D770" s="92"/>
      <c r="F770" s="92"/>
      <c r="G770" s="92"/>
      <c r="H770" s="92"/>
      <c r="I770" s="92"/>
      <c r="J770" s="92"/>
    </row>
    <row r="771" spans="1:10" ht="11.25" customHeight="1" x14ac:dyDescent="0.25">
      <c r="A771" s="90" t="e">
        <f>"HTP.P('&lt;"&amp;#REF!&amp;"&gt;' || "&amp;IF(MID(#REF!,1,6)="L_STUB","NULL","REC."&amp;#REF!)&amp;" || '&lt;/"&amp;#REF!&amp;"&gt;');"</f>
        <v>#REF!</v>
      </c>
      <c r="B771" s="92"/>
      <c r="C771" s="90" t="e">
        <f>"DECODE(C_T."&amp;#REF!&amp;", 0, NULL, C_T."&amp;#REF!&amp;") AS "&amp;#REF!&amp;","</f>
        <v>#REF!</v>
      </c>
      <c r="D771" s="92"/>
      <c r="F771" s="92"/>
      <c r="G771" s="92"/>
      <c r="H771" s="92"/>
      <c r="I771" s="92"/>
      <c r="J771" s="92"/>
    </row>
    <row r="772" spans="1:10" ht="11.25" customHeight="1" x14ac:dyDescent="0.25">
      <c r="A772" s="90" t="e">
        <f>"HTP.P('&lt;"&amp;#REF!&amp;"&gt;' || "&amp;IF(MID(#REF!,1,6)="L_STUB","NULL","REC."&amp;#REF!)&amp;" || '&lt;/"&amp;#REF!&amp;"&gt;');"</f>
        <v>#REF!</v>
      </c>
      <c r="B772" s="92"/>
      <c r="C772" s="90" t="e">
        <f>"DECODE(C_T."&amp;#REF!&amp;", 0, NULL, C_T."&amp;#REF!&amp;") AS "&amp;#REF!&amp;","</f>
        <v>#REF!</v>
      </c>
      <c r="D772" s="92"/>
      <c r="F772" s="92"/>
      <c r="G772" s="92"/>
      <c r="H772" s="92"/>
      <c r="I772" s="92"/>
      <c r="J772" s="92"/>
    </row>
    <row r="773" spans="1:10" ht="11.25" customHeight="1" x14ac:dyDescent="0.25">
      <c r="A773" s="90" t="e">
        <f>"HTP.P('&lt;"&amp;#REF!&amp;"&gt;' || "&amp;IF(MID(#REF!,1,6)="L_STUB","NULL","REC."&amp;#REF!)&amp;" || '&lt;/"&amp;#REF!&amp;"&gt;');"</f>
        <v>#REF!</v>
      </c>
      <c r="B773" s="92"/>
      <c r="C773" s="90" t="e">
        <f>"DECODE(C_T."&amp;#REF!&amp;", 0, NULL, C_T."&amp;#REF!&amp;") AS "&amp;#REF!&amp;","</f>
        <v>#REF!</v>
      </c>
      <c r="D773" s="92"/>
      <c r="F773" s="92"/>
      <c r="G773" s="92"/>
      <c r="H773" s="92"/>
      <c r="I773" s="92"/>
      <c r="J773" s="92"/>
    </row>
    <row r="774" spans="1:10" ht="11.25" customHeight="1" x14ac:dyDescent="0.25">
      <c r="A774" s="90" t="e">
        <f>"HTP.P('&lt;"&amp;#REF!&amp;"&gt;' || "&amp;IF(MID(#REF!,1,6)="L_STUB","NULL","REC."&amp;#REF!)&amp;" || '&lt;/"&amp;#REF!&amp;"&gt;');"</f>
        <v>#REF!</v>
      </c>
      <c r="B774" s="92"/>
      <c r="C774" s="90" t="e">
        <f>"DECODE(C_T."&amp;#REF!&amp;", 0, NULL, C_T."&amp;#REF!&amp;") AS "&amp;#REF!&amp;","</f>
        <v>#REF!</v>
      </c>
      <c r="D774" s="92"/>
      <c r="F774" s="92"/>
      <c r="G774" s="92"/>
      <c r="H774" s="92"/>
      <c r="I774" s="92"/>
      <c r="J774" s="92"/>
    </row>
    <row r="775" spans="1:10" ht="11.25" customHeight="1" x14ac:dyDescent="0.25">
      <c r="A775" s="90" t="e">
        <f>"HTP.P('&lt;"&amp;#REF!&amp;"&gt;' || "&amp;IF(MID(#REF!,1,6)="L_STUB","NULL","REC."&amp;#REF!)&amp;" || '&lt;/"&amp;#REF!&amp;"&gt;');"</f>
        <v>#REF!</v>
      </c>
      <c r="B775" s="92"/>
      <c r="C775" s="90" t="e">
        <f>"DECODE(C_T."&amp;#REF!&amp;", 0, NULL, C_T."&amp;#REF!&amp;") AS "&amp;#REF!&amp;","</f>
        <v>#REF!</v>
      </c>
      <c r="D775" s="92"/>
      <c r="F775" s="92"/>
      <c r="G775" s="92"/>
      <c r="H775" s="92"/>
      <c r="I775" s="92"/>
      <c r="J775" s="92"/>
    </row>
    <row r="776" spans="1:10" ht="11.25" customHeight="1" x14ac:dyDescent="0.25">
      <c r="A776" s="90" t="e">
        <f>"HTP.P('&lt;"&amp;#REF!&amp;"&gt;' || "&amp;IF(MID(#REF!,1,6)="L_STUB","NULL","REC."&amp;#REF!)&amp;" || '&lt;/"&amp;#REF!&amp;"&gt;');"</f>
        <v>#REF!</v>
      </c>
      <c r="B776" s="92"/>
      <c r="C776" s="90" t="e">
        <f>"DECODE(C_T."&amp;#REF!&amp;", 0, NULL, C_T."&amp;#REF!&amp;") AS "&amp;#REF!&amp;","</f>
        <v>#REF!</v>
      </c>
      <c r="D776" s="92"/>
      <c r="F776" s="92"/>
      <c r="G776" s="92"/>
      <c r="H776" s="92"/>
      <c r="I776" s="92"/>
      <c r="J776" s="92"/>
    </row>
    <row r="777" spans="1:10" ht="11.25" customHeight="1" x14ac:dyDescent="0.25">
      <c r="A777" s="90" t="e">
        <f>"HTP.P('&lt;"&amp;#REF!&amp;"&gt;' || "&amp;IF(MID(#REF!,1,6)="L_STUB","NULL","REC."&amp;#REF!)&amp;" || '&lt;/"&amp;#REF!&amp;"&gt;');"</f>
        <v>#REF!</v>
      </c>
      <c r="B777" s="92"/>
      <c r="C777" s="90" t="e">
        <f>"DECODE(C_T."&amp;#REF!&amp;", 0, NULL, C_T."&amp;#REF!&amp;") AS "&amp;#REF!&amp;","</f>
        <v>#REF!</v>
      </c>
      <c r="D777" s="92"/>
      <c r="F777" s="92"/>
      <c r="G777" s="92"/>
      <c r="H777" s="92"/>
      <c r="I777" s="92"/>
      <c r="J777" s="92"/>
    </row>
    <row r="778" spans="1:10" ht="11.25" customHeight="1" x14ac:dyDescent="0.25">
      <c r="A778" s="90" t="e">
        <f>"HTP.P('&lt;"&amp;#REF!&amp;"&gt;' || "&amp;IF(MID(#REF!,1,6)="L_STUB","NULL","REC."&amp;#REF!)&amp;" || '&lt;/"&amp;#REF!&amp;"&gt;');"</f>
        <v>#REF!</v>
      </c>
      <c r="B778" s="92"/>
      <c r="C778" s="90" t="e">
        <f>"DECODE(C_T."&amp;#REF!&amp;", 0, NULL, C_T."&amp;#REF!&amp;") AS "&amp;#REF!&amp;","</f>
        <v>#REF!</v>
      </c>
      <c r="D778" s="92"/>
      <c r="F778" s="92"/>
      <c r="G778" s="92"/>
      <c r="H778" s="92"/>
      <c r="I778" s="92"/>
      <c r="J778" s="92"/>
    </row>
    <row r="779" spans="1:10" ht="11.25" customHeight="1" x14ac:dyDescent="0.25">
      <c r="A779" s="90" t="e">
        <f>"HTP.P('&lt;"&amp;#REF!&amp;"&gt;' || "&amp;IF(MID(#REF!,1,6)="L_STUB","NULL","REC."&amp;#REF!)&amp;" || '&lt;/"&amp;#REF!&amp;"&gt;');"</f>
        <v>#REF!</v>
      </c>
      <c r="B779" s="92"/>
      <c r="C779" s="90" t="e">
        <f>"DECODE(C_T."&amp;#REF!&amp;", 0, NULL, C_T."&amp;#REF!&amp;") AS "&amp;#REF!&amp;","</f>
        <v>#REF!</v>
      </c>
      <c r="D779" s="92"/>
      <c r="F779" s="92"/>
      <c r="G779" s="92"/>
      <c r="H779" s="92"/>
      <c r="I779" s="92"/>
      <c r="J779" s="92"/>
    </row>
    <row r="780" spans="1:10" ht="11.25" customHeight="1" x14ac:dyDescent="0.25">
      <c r="A780" s="90" t="e">
        <f>"HTP.P('&lt;"&amp;#REF!&amp;"&gt;' || "&amp;IF(MID(#REF!,1,6)="L_STUB","NULL","REC."&amp;#REF!)&amp;" || '&lt;/"&amp;#REF!&amp;"&gt;');"</f>
        <v>#REF!</v>
      </c>
      <c r="B780" s="92"/>
      <c r="C780" s="90" t="e">
        <f>"DECODE(C_T."&amp;#REF!&amp;", 0, NULL, C_T."&amp;#REF!&amp;") AS "&amp;#REF!&amp;","</f>
        <v>#REF!</v>
      </c>
      <c r="D780" s="92"/>
      <c r="F780" s="92"/>
      <c r="G780" s="92"/>
      <c r="H780" s="92"/>
      <c r="I780" s="92"/>
      <c r="J780" s="92"/>
    </row>
    <row r="781" spans="1:10" ht="11.25" customHeight="1" x14ac:dyDescent="0.25">
      <c r="A781" s="90" t="e">
        <f>"HTP.P('&lt;"&amp;#REF!&amp;"&gt;' || "&amp;IF(MID(#REF!,1,6)="L_STUB","NULL","REC."&amp;#REF!)&amp;" || '&lt;/"&amp;#REF!&amp;"&gt;');"</f>
        <v>#REF!</v>
      </c>
      <c r="B781" s="92"/>
      <c r="C781" s="90" t="e">
        <f>"DECODE(C_T."&amp;#REF!&amp;", 0, NULL, C_T."&amp;#REF!&amp;") AS "&amp;#REF!&amp;","</f>
        <v>#REF!</v>
      </c>
      <c r="D781" s="92"/>
      <c r="F781" s="92"/>
      <c r="G781" s="92"/>
      <c r="H781" s="92"/>
      <c r="I781" s="92"/>
      <c r="J781" s="92"/>
    </row>
    <row r="782" spans="1:10" ht="11.25" customHeight="1" x14ac:dyDescent="0.25">
      <c r="A782" s="90" t="e">
        <f>"HTP.P('&lt;"&amp;#REF!&amp;"&gt;' || "&amp;IF(MID(#REF!,1,6)="L_STUB","NULL","REC."&amp;#REF!)&amp;" || '&lt;/"&amp;#REF!&amp;"&gt;');"</f>
        <v>#REF!</v>
      </c>
      <c r="B782" s="92"/>
      <c r="C782" s="90" t="e">
        <f>"DECODE(C_T."&amp;#REF!&amp;", 0, NULL, C_T."&amp;#REF!&amp;") AS "&amp;#REF!&amp;","</f>
        <v>#REF!</v>
      </c>
      <c r="D782" s="92"/>
      <c r="F782" s="92"/>
      <c r="G782" s="92"/>
      <c r="H782" s="92"/>
      <c r="I782" s="92"/>
      <c r="J782" s="92"/>
    </row>
    <row r="783" spans="1:10" ht="11.25" customHeight="1" x14ac:dyDescent="0.25">
      <c r="A783" s="90" t="e">
        <f>"HTP.P('&lt;"&amp;#REF!&amp;"&gt;' || "&amp;IF(MID(#REF!,1,6)="L_STUB","NULL","REC."&amp;#REF!)&amp;" || '&lt;/"&amp;#REF!&amp;"&gt;');"</f>
        <v>#REF!</v>
      </c>
      <c r="B783" s="92"/>
      <c r="C783" s="90" t="e">
        <f>"DECODE(C_T."&amp;#REF!&amp;", 0, NULL, C_T."&amp;#REF!&amp;") AS "&amp;#REF!&amp;","</f>
        <v>#REF!</v>
      </c>
      <c r="D783" s="92"/>
      <c r="F783" s="92"/>
      <c r="G783" s="92"/>
      <c r="H783" s="92"/>
      <c r="I783" s="92"/>
      <c r="J783" s="92"/>
    </row>
    <row r="784" spans="1:10" ht="11.25" customHeight="1" x14ac:dyDescent="0.25">
      <c r="A784" s="90" t="e">
        <f>"HTP.P('&lt;"&amp;#REF!&amp;"&gt;' || "&amp;IF(MID(#REF!,1,6)="L_STUB","NULL","REC."&amp;#REF!)&amp;" || '&lt;/"&amp;#REF!&amp;"&gt;');"</f>
        <v>#REF!</v>
      </c>
      <c r="B784" s="92"/>
      <c r="C784" s="90" t="e">
        <f>"DECODE(C_T."&amp;#REF!&amp;", 0, NULL, C_T."&amp;#REF!&amp;") AS "&amp;#REF!&amp;","</f>
        <v>#REF!</v>
      </c>
      <c r="D784" s="92"/>
      <c r="F784" s="92"/>
      <c r="G784" s="92"/>
      <c r="H784" s="92"/>
      <c r="I784" s="92"/>
      <c r="J784" s="92"/>
    </row>
    <row r="785" spans="1:10" ht="11.25" customHeight="1" x14ac:dyDescent="0.25">
      <c r="A785" s="90" t="e">
        <f>"HTP.P('&lt;"&amp;#REF!&amp;"&gt;' || "&amp;IF(MID(#REF!,1,6)="L_STUB","NULL","REC."&amp;#REF!)&amp;" || '&lt;/"&amp;#REF!&amp;"&gt;');"</f>
        <v>#REF!</v>
      </c>
      <c r="B785" s="92"/>
      <c r="C785" s="90" t="e">
        <f>"DECODE(C_T."&amp;#REF!&amp;", 0, NULL, C_T."&amp;#REF!&amp;") AS "&amp;#REF!&amp;","</f>
        <v>#REF!</v>
      </c>
      <c r="D785" s="92"/>
      <c r="F785" s="92"/>
      <c r="G785" s="92"/>
      <c r="H785" s="92"/>
      <c r="I785" s="92"/>
      <c r="J785" s="92"/>
    </row>
    <row r="786" spans="1:10" ht="11.25" customHeight="1" x14ac:dyDescent="0.25">
      <c r="A786" s="90" t="e">
        <f>"HTP.P('&lt;"&amp;#REF!&amp;"&gt;' || "&amp;IF(MID(#REF!,1,6)="L_STUB","NULL","REC."&amp;#REF!)&amp;" || '&lt;/"&amp;#REF!&amp;"&gt;');"</f>
        <v>#REF!</v>
      </c>
      <c r="B786" s="92"/>
      <c r="C786" s="90" t="e">
        <f>"DECODE(C_T."&amp;#REF!&amp;", 0, NULL, C_T."&amp;#REF!&amp;") AS "&amp;#REF!&amp;","</f>
        <v>#REF!</v>
      </c>
      <c r="D786" s="92"/>
      <c r="F786" s="92"/>
      <c r="G786" s="92"/>
      <c r="H786" s="92"/>
      <c r="I786" s="92"/>
      <c r="J786" s="92"/>
    </row>
    <row r="787" spans="1:10" ht="11.25" customHeight="1" x14ac:dyDescent="0.25">
      <c r="A787" s="90" t="e">
        <f>"HTP.P('&lt;"&amp;#REF!&amp;"&gt;' || "&amp;IF(MID(#REF!,1,6)="L_STUB","NULL","REC."&amp;#REF!)&amp;" || '&lt;/"&amp;#REF!&amp;"&gt;');"</f>
        <v>#REF!</v>
      </c>
      <c r="B787" s="92"/>
      <c r="C787" s="90" t="e">
        <f>"DECODE(C_T."&amp;#REF!&amp;", 0, NULL, C_T."&amp;#REF!&amp;") AS "&amp;#REF!&amp;","</f>
        <v>#REF!</v>
      </c>
      <c r="D787" s="92"/>
      <c r="F787" s="92"/>
      <c r="G787" s="92"/>
      <c r="H787" s="92"/>
      <c r="I787" s="92"/>
      <c r="J787" s="92"/>
    </row>
    <row r="788" spans="1:10" ht="11.25" customHeight="1" x14ac:dyDescent="0.25">
      <c r="A788" s="90" t="e">
        <f>"HTP.P('&lt;"&amp;#REF!&amp;"&gt;' || "&amp;IF(MID(#REF!,1,6)="L_STUB","NULL","REC."&amp;#REF!)&amp;" || '&lt;/"&amp;#REF!&amp;"&gt;');"</f>
        <v>#REF!</v>
      </c>
      <c r="B788" s="92"/>
      <c r="C788" s="90" t="e">
        <f>"DECODE(C_T."&amp;#REF!&amp;", 0, NULL, C_T."&amp;#REF!&amp;") AS "&amp;#REF!&amp;","</f>
        <v>#REF!</v>
      </c>
      <c r="D788" s="92"/>
      <c r="F788" s="92"/>
      <c r="G788" s="92"/>
      <c r="H788" s="92"/>
      <c r="I788" s="92"/>
      <c r="J788" s="92"/>
    </row>
    <row r="789" spans="1:10" ht="11.25" customHeight="1" x14ac:dyDescent="0.25">
      <c r="A789" s="90" t="e">
        <f>"HTP.P('&lt;"&amp;#REF!&amp;"&gt;' || "&amp;IF(MID(#REF!,1,6)="L_STUB","NULL","REC."&amp;#REF!)&amp;" || '&lt;/"&amp;#REF!&amp;"&gt;');"</f>
        <v>#REF!</v>
      </c>
      <c r="B789" s="92"/>
      <c r="C789" s="90" t="e">
        <f>"DECODE(C_T."&amp;#REF!&amp;", 0, NULL, C_T."&amp;#REF!&amp;") AS "&amp;#REF!&amp;","</f>
        <v>#REF!</v>
      </c>
      <c r="D789" s="92"/>
      <c r="F789" s="92"/>
      <c r="G789" s="92"/>
      <c r="H789" s="92"/>
      <c r="I789" s="92"/>
      <c r="J789" s="92"/>
    </row>
    <row r="790" spans="1:10" ht="11.25" customHeight="1" x14ac:dyDescent="0.25">
      <c r="A790" s="90" t="e">
        <f>"HTP.P('&lt;"&amp;#REF!&amp;"&gt;' || "&amp;IF(MID(#REF!,1,6)="L_STUB","NULL","REC."&amp;#REF!)&amp;" || '&lt;/"&amp;#REF!&amp;"&gt;');"</f>
        <v>#REF!</v>
      </c>
      <c r="B790" s="92"/>
      <c r="C790" s="90" t="e">
        <f>"DECODE(C_T."&amp;#REF!&amp;", 0, NULL, C_T."&amp;#REF!&amp;") AS "&amp;#REF!&amp;","</f>
        <v>#REF!</v>
      </c>
      <c r="D790" s="92"/>
      <c r="F790" s="92"/>
      <c r="G790" s="92"/>
      <c r="H790" s="92"/>
      <c r="I790" s="92"/>
      <c r="J790" s="92"/>
    </row>
    <row r="791" spans="1:10" ht="11.25" customHeight="1" x14ac:dyDescent="0.25">
      <c r="A791" s="90" t="e">
        <f>"HTP.P('&lt;"&amp;#REF!&amp;"&gt;' || "&amp;IF(MID(#REF!,1,6)="L_STUB","NULL","REC."&amp;#REF!)&amp;" || '&lt;/"&amp;#REF!&amp;"&gt;');"</f>
        <v>#REF!</v>
      </c>
      <c r="B791" s="92"/>
      <c r="C791" s="90" t="e">
        <f>"DECODE(C_T."&amp;#REF!&amp;", 0, NULL, C_T."&amp;#REF!&amp;") AS "&amp;#REF!&amp;","</f>
        <v>#REF!</v>
      </c>
      <c r="D791" s="92"/>
      <c r="F791" s="92"/>
      <c r="G791" s="92"/>
      <c r="H791" s="92"/>
      <c r="I791" s="92"/>
      <c r="J791" s="92"/>
    </row>
    <row r="792" spans="1:10" ht="11.25" customHeight="1" x14ac:dyDescent="0.25">
      <c r="A792" s="90" t="e">
        <f>"HTP.P('&lt;"&amp;#REF!&amp;"&gt;' || "&amp;IF(MID(#REF!,1,6)="L_STUB","NULL","REC."&amp;#REF!)&amp;" || '&lt;/"&amp;#REF!&amp;"&gt;');"</f>
        <v>#REF!</v>
      </c>
      <c r="B792" s="92"/>
      <c r="C792" s="90" t="e">
        <f>"DECODE(C_T."&amp;#REF!&amp;", 0, NULL, C_T."&amp;#REF!&amp;") AS "&amp;#REF!&amp;","</f>
        <v>#REF!</v>
      </c>
      <c r="D792" s="92"/>
      <c r="F792" s="92"/>
      <c r="G792" s="92"/>
      <c r="H792" s="92"/>
      <c r="I792" s="92"/>
      <c r="J792" s="92"/>
    </row>
    <row r="793" spans="1:10" ht="11.25" customHeight="1" x14ac:dyDescent="0.25">
      <c r="A793" s="90" t="e">
        <f>"HTP.P('&lt;"&amp;#REF!&amp;"&gt;' || "&amp;IF(MID(#REF!,1,6)="L_STUB","NULL","REC."&amp;#REF!)&amp;" || '&lt;/"&amp;#REF!&amp;"&gt;');"</f>
        <v>#REF!</v>
      </c>
      <c r="B793" s="92"/>
      <c r="C793" s="90" t="e">
        <f>"DECODE(C_T."&amp;#REF!&amp;", 0, NULL, C_T."&amp;#REF!&amp;") AS "&amp;#REF!&amp;","</f>
        <v>#REF!</v>
      </c>
      <c r="D793" s="92"/>
      <c r="F793" s="92"/>
      <c r="G793" s="92"/>
      <c r="H793" s="92"/>
      <c r="I793" s="92"/>
      <c r="J793" s="92"/>
    </row>
    <row r="794" spans="1:10" ht="11.25" customHeight="1" x14ac:dyDescent="0.25">
      <c r="A794" s="90" t="e">
        <f>"HTP.P('&lt;"&amp;#REF!&amp;"&gt;' || "&amp;IF(MID(#REF!,1,6)="L_STUB","NULL","REC."&amp;#REF!)&amp;" || '&lt;/"&amp;#REF!&amp;"&gt;');"</f>
        <v>#REF!</v>
      </c>
      <c r="B794" s="92"/>
      <c r="C794" s="90" t="e">
        <f>"DECODE(C_T."&amp;#REF!&amp;", 0, NULL, C_T."&amp;#REF!&amp;") AS "&amp;#REF!&amp;","</f>
        <v>#REF!</v>
      </c>
      <c r="D794" s="92"/>
      <c r="F794" s="92"/>
      <c r="G794" s="92"/>
      <c r="H794" s="92"/>
      <c r="I794" s="92"/>
      <c r="J794" s="92"/>
    </row>
    <row r="795" spans="1:10" ht="11.25" customHeight="1" x14ac:dyDescent="0.25">
      <c r="A795" s="90" t="e">
        <f>"HTP.P('&lt;"&amp;#REF!&amp;"&gt;' || "&amp;IF(MID(#REF!,1,6)="L_STUB","NULL","REC."&amp;#REF!)&amp;" || '&lt;/"&amp;#REF!&amp;"&gt;');"</f>
        <v>#REF!</v>
      </c>
      <c r="B795" s="92"/>
      <c r="C795" s="90" t="e">
        <f>"DECODE(C_T."&amp;#REF!&amp;", 0, NULL, C_T."&amp;#REF!&amp;") AS "&amp;#REF!&amp;","</f>
        <v>#REF!</v>
      </c>
      <c r="D795" s="92"/>
      <c r="F795" s="92"/>
      <c r="G795" s="92"/>
      <c r="H795" s="92"/>
      <c r="I795" s="92"/>
      <c r="J795" s="92"/>
    </row>
    <row r="796" spans="1:10" ht="11.25" customHeight="1" x14ac:dyDescent="0.25">
      <c r="A796" s="90" t="e">
        <f>"HTP.P('&lt;"&amp;#REF!&amp;"&gt;' || "&amp;IF(MID(#REF!,1,6)="L_STUB","NULL","REC."&amp;#REF!)&amp;" || '&lt;/"&amp;#REF!&amp;"&gt;');"</f>
        <v>#REF!</v>
      </c>
      <c r="B796" s="92"/>
      <c r="C796" s="90" t="e">
        <f>"DECODE(C_T."&amp;#REF!&amp;", 0, NULL, C_T."&amp;#REF!&amp;") AS "&amp;#REF!&amp;","</f>
        <v>#REF!</v>
      </c>
      <c r="D796" s="92"/>
      <c r="F796" s="92"/>
      <c r="G796" s="92"/>
      <c r="H796" s="92"/>
      <c r="I796" s="92"/>
      <c r="J796" s="92"/>
    </row>
    <row r="797" spans="1:10" ht="11.25" customHeight="1" x14ac:dyDescent="0.25">
      <c r="A797" s="90" t="e">
        <f>"HTP.P('&lt;"&amp;#REF!&amp;"&gt;' || "&amp;IF(MID(#REF!,1,6)="L_STUB","NULL","REC."&amp;#REF!)&amp;" || '&lt;/"&amp;#REF!&amp;"&gt;');"</f>
        <v>#REF!</v>
      </c>
      <c r="B797" s="92"/>
      <c r="C797" s="90" t="e">
        <f>"DECODE(C_T."&amp;#REF!&amp;", 0, NULL, C_T."&amp;#REF!&amp;") AS "&amp;#REF!&amp;","</f>
        <v>#REF!</v>
      </c>
      <c r="D797" s="92"/>
      <c r="F797" s="92"/>
      <c r="G797" s="92"/>
      <c r="H797" s="92"/>
      <c r="I797" s="92"/>
      <c r="J797" s="92"/>
    </row>
    <row r="798" spans="1:10" ht="11.25" customHeight="1" x14ac:dyDescent="0.25">
      <c r="A798" s="90" t="e">
        <f>"HTP.P('&lt;"&amp;#REF!&amp;"&gt;' || "&amp;IF(MID(#REF!,1,6)="L_STUB","NULL","REC."&amp;#REF!)&amp;" || '&lt;/"&amp;#REF!&amp;"&gt;');"</f>
        <v>#REF!</v>
      </c>
      <c r="B798" s="92"/>
      <c r="C798" s="90" t="e">
        <f>"DECODE(C_T."&amp;#REF!&amp;", 0, NULL, C_T."&amp;#REF!&amp;") AS "&amp;#REF!&amp;","</f>
        <v>#REF!</v>
      </c>
      <c r="D798" s="92"/>
      <c r="F798" s="92"/>
      <c r="G798" s="92"/>
      <c r="H798" s="92"/>
      <c r="I798" s="92"/>
      <c r="J798" s="92"/>
    </row>
    <row r="799" spans="1:10" ht="11.25" customHeight="1" x14ac:dyDescent="0.25">
      <c r="A799" s="90" t="e">
        <f>"HTP.P('&lt;"&amp;#REF!&amp;"&gt;' || "&amp;IF(MID(#REF!,1,6)="L_STUB","NULL","REC."&amp;#REF!)&amp;" || '&lt;/"&amp;#REF!&amp;"&gt;');"</f>
        <v>#REF!</v>
      </c>
      <c r="B799" s="92"/>
      <c r="C799" s="90" t="e">
        <f>"DECODE(C_T."&amp;#REF!&amp;", 0, NULL, C_T."&amp;#REF!&amp;") AS "&amp;#REF!&amp;","</f>
        <v>#REF!</v>
      </c>
      <c r="D799" s="92"/>
      <c r="F799" s="92"/>
      <c r="G799" s="92"/>
      <c r="H799" s="92"/>
      <c r="I799" s="92"/>
      <c r="J799" s="92"/>
    </row>
    <row r="800" spans="1:10" ht="11.25" customHeight="1" x14ac:dyDescent="0.25">
      <c r="A800" s="90" t="e">
        <f>"HTP.P('&lt;"&amp;#REF!&amp;"&gt;' || "&amp;IF(MID(#REF!,1,6)="L_STUB","NULL","REC."&amp;#REF!)&amp;" || '&lt;/"&amp;#REF!&amp;"&gt;');"</f>
        <v>#REF!</v>
      </c>
      <c r="B800" s="92"/>
      <c r="C800" s="90" t="e">
        <f>"DECODE(C_T."&amp;#REF!&amp;", 0, NULL, C_T."&amp;#REF!&amp;") AS "&amp;#REF!&amp;","</f>
        <v>#REF!</v>
      </c>
      <c r="D800" s="92"/>
      <c r="F800" s="92"/>
      <c r="G800" s="92"/>
      <c r="H800" s="92"/>
      <c r="I800" s="92"/>
      <c r="J800" s="92"/>
    </row>
    <row r="801" spans="1:10" ht="11.25" customHeight="1" x14ac:dyDescent="0.25">
      <c r="A801" s="90" t="e">
        <f>"HTP.P('&lt;"&amp;#REF!&amp;"&gt;' || "&amp;IF(MID(#REF!,1,6)="L_STUB","NULL","REC."&amp;#REF!)&amp;" || '&lt;/"&amp;#REF!&amp;"&gt;');"</f>
        <v>#REF!</v>
      </c>
      <c r="B801" s="92"/>
      <c r="C801" s="90" t="e">
        <f>"DECODE(C_T."&amp;#REF!&amp;", 0, NULL, C_T."&amp;#REF!&amp;") AS "&amp;#REF!&amp;","</f>
        <v>#REF!</v>
      </c>
      <c r="D801" s="92"/>
      <c r="F801" s="92"/>
      <c r="G801" s="92"/>
      <c r="H801" s="92"/>
      <c r="I801" s="92"/>
      <c r="J801" s="92"/>
    </row>
    <row r="802" spans="1:10" ht="11.25" customHeight="1" x14ac:dyDescent="0.25">
      <c r="A802" s="90" t="e">
        <f>"HTP.P('&lt;"&amp;#REF!&amp;"&gt;' || "&amp;IF(MID(#REF!,1,6)="L_STUB","NULL","REC."&amp;#REF!)&amp;" || '&lt;/"&amp;#REF!&amp;"&gt;');"</f>
        <v>#REF!</v>
      </c>
      <c r="B802" s="92"/>
      <c r="C802" s="90" t="e">
        <f>"DECODE(C_T."&amp;#REF!&amp;", 0, NULL, C_T."&amp;#REF!&amp;") AS "&amp;#REF!&amp;","</f>
        <v>#REF!</v>
      </c>
      <c r="D802" s="92"/>
      <c r="F802" s="92"/>
      <c r="G802" s="92"/>
      <c r="H802" s="92"/>
      <c r="I802" s="92"/>
      <c r="J802" s="92"/>
    </row>
    <row r="803" spans="1:10" ht="11.25" customHeight="1" x14ac:dyDescent="0.25">
      <c r="A803" s="90" t="e">
        <f>"HTP.P('&lt;"&amp;#REF!&amp;"&gt;' || "&amp;IF(MID(#REF!,1,6)="L_STUB","NULL","REC."&amp;#REF!)&amp;" || '&lt;/"&amp;#REF!&amp;"&gt;');"</f>
        <v>#REF!</v>
      </c>
      <c r="B803" s="92"/>
      <c r="C803" s="90" t="e">
        <f>"DECODE(C_T."&amp;#REF!&amp;", 0, NULL, C_T."&amp;#REF!&amp;") AS "&amp;#REF!&amp;","</f>
        <v>#REF!</v>
      </c>
      <c r="D803" s="92"/>
      <c r="F803" s="92"/>
      <c r="G803" s="92"/>
      <c r="H803" s="92"/>
      <c r="I803" s="92"/>
      <c r="J803" s="92"/>
    </row>
    <row r="804" spans="1:10" ht="11.25" customHeight="1" x14ac:dyDescent="0.25">
      <c r="A804" s="90" t="e">
        <f>"HTP.P('&lt;"&amp;#REF!&amp;"&gt;' || "&amp;IF(MID(#REF!,1,6)="L_STUB","NULL","REC."&amp;#REF!)&amp;" || '&lt;/"&amp;#REF!&amp;"&gt;');"</f>
        <v>#REF!</v>
      </c>
      <c r="B804" s="92"/>
      <c r="C804" s="90" t="e">
        <f>"DECODE(C_T."&amp;#REF!&amp;", 0, NULL, C_T."&amp;#REF!&amp;") AS "&amp;#REF!&amp;","</f>
        <v>#REF!</v>
      </c>
      <c r="D804" s="92"/>
      <c r="F804" s="92"/>
      <c r="G804" s="92"/>
      <c r="H804" s="92"/>
      <c r="I804" s="92"/>
      <c r="J804" s="92"/>
    </row>
    <row r="805" spans="1:10" ht="11.25" customHeight="1" x14ac:dyDescent="0.25">
      <c r="A805" s="90" t="e">
        <f>"HTP.P('&lt;"&amp;#REF!&amp;"&gt;' || "&amp;IF(MID(#REF!,1,6)="L_STUB","NULL","REC."&amp;#REF!)&amp;" || '&lt;/"&amp;#REF!&amp;"&gt;');"</f>
        <v>#REF!</v>
      </c>
      <c r="B805" s="92"/>
      <c r="C805" s="90" t="e">
        <f>"DECODE(C_T."&amp;#REF!&amp;", 0, NULL, C_T."&amp;#REF!&amp;") AS "&amp;#REF!&amp;","</f>
        <v>#REF!</v>
      </c>
      <c r="D805" s="92"/>
      <c r="F805" s="92"/>
      <c r="G805" s="92"/>
      <c r="H805" s="92"/>
      <c r="I805" s="92"/>
      <c r="J805" s="92"/>
    </row>
    <row r="806" spans="1:10" ht="11.25" customHeight="1" x14ac:dyDescent="0.25">
      <c r="A806" s="90" t="e">
        <f>"HTP.P('&lt;"&amp;#REF!&amp;"&gt;' || "&amp;IF(MID(#REF!,1,6)="L_STUB","NULL","REC."&amp;#REF!)&amp;" || '&lt;/"&amp;#REF!&amp;"&gt;');"</f>
        <v>#REF!</v>
      </c>
      <c r="B806" s="92"/>
      <c r="C806" s="90" t="e">
        <f>"DECODE(C_T."&amp;#REF!&amp;", 0, NULL, C_T."&amp;#REF!&amp;") AS "&amp;#REF!&amp;","</f>
        <v>#REF!</v>
      </c>
      <c r="D806" s="92"/>
      <c r="F806" s="92"/>
      <c r="G806" s="92"/>
      <c r="H806" s="92"/>
      <c r="I806" s="92"/>
      <c r="J806" s="92"/>
    </row>
    <row r="807" spans="1:10" ht="11.25" customHeight="1" x14ac:dyDescent="0.25">
      <c r="A807" s="90" t="e">
        <f>"HTP.P('&lt;"&amp;#REF!&amp;"&gt;' || "&amp;IF(MID(#REF!,1,6)="L_STUB","NULL","REC."&amp;#REF!)&amp;" || '&lt;/"&amp;#REF!&amp;"&gt;');"</f>
        <v>#REF!</v>
      </c>
      <c r="B807" s="92"/>
      <c r="C807" s="90" t="e">
        <f>"DECODE(C_T."&amp;#REF!&amp;", 0, NULL, C_T."&amp;#REF!&amp;") AS "&amp;#REF!&amp;","</f>
        <v>#REF!</v>
      </c>
      <c r="D807" s="92"/>
      <c r="F807" s="92"/>
      <c r="G807" s="92"/>
      <c r="H807" s="92"/>
      <c r="I807" s="92"/>
      <c r="J807" s="92"/>
    </row>
    <row r="808" spans="1:10" ht="11.25" customHeight="1" x14ac:dyDescent="0.25">
      <c r="A808" s="90" t="e">
        <f>"HTP.P('&lt;"&amp;#REF!&amp;"&gt;' || "&amp;IF(MID(#REF!,1,6)="L_STUB","NULL","REC."&amp;#REF!)&amp;" || '&lt;/"&amp;#REF!&amp;"&gt;');"</f>
        <v>#REF!</v>
      </c>
      <c r="B808" s="92"/>
      <c r="C808" s="90" t="e">
        <f>"DECODE(C_T."&amp;#REF!&amp;", 0, NULL, C_T."&amp;#REF!&amp;") AS "&amp;#REF!&amp;","</f>
        <v>#REF!</v>
      </c>
      <c r="D808" s="92"/>
      <c r="F808" s="92"/>
      <c r="G808" s="92"/>
      <c r="H808" s="92"/>
      <c r="I808" s="92"/>
      <c r="J808" s="92"/>
    </row>
    <row r="809" spans="1:10" ht="11.25" customHeight="1" x14ac:dyDescent="0.25">
      <c r="A809" s="90" t="e">
        <f>"HTP.P('&lt;"&amp;#REF!&amp;"&gt;' || "&amp;IF(MID(#REF!,1,6)="L_STUB","NULL","REC."&amp;#REF!)&amp;" || '&lt;/"&amp;#REF!&amp;"&gt;');"</f>
        <v>#REF!</v>
      </c>
      <c r="B809" s="92"/>
      <c r="C809" s="90" t="e">
        <f>"DECODE(C_T."&amp;#REF!&amp;", 0, NULL, C_T."&amp;#REF!&amp;") AS "&amp;#REF!&amp;","</f>
        <v>#REF!</v>
      </c>
      <c r="D809" s="92"/>
      <c r="F809" s="92"/>
      <c r="G809" s="92"/>
      <c r="H809" s="92"/>
      <c r="I809" s="92"/>
      <c r="J809" s="92"/>
    </row>
    <row r="810" spans="1:10" ht="11.25" customHeight="1" x14ac:dyDescent="0.25">
      <c r="A810" s="90" t="e">
        <f>"HTP.P('&lt;"&amp;#REF!&amp;"&gt;' || "&amp;IF(MID(#REF!,1,6)="L_STUB","NULL","REC."&amp;#REF!)&amp;" || '&lt;/"&amp;#REF!&amp;"&gt;');"</f>
        <v>#REF!</v>
      </c>
      <c r="B810" s="92"/>
      <c r="C810" s="90" t="e">
        <f>"DECODE(C_T."&amp;#REF!&amp;", 0, NULL, C_T."&amp;#REF!&amp;") AS "&amp;#REF!&amp;","</f>
        <v>#REF!</v>
      </c>
      <c r="D810" s="92"/>
      <c r="F810" s="92"/>
      <c r="G810" s="92"/>
      <c r="H810" s="92"/>
      <c r="I810" s="92"/>
      <c r="J810" s="92"/>
    </row>
    <row r="811" spans="1:10" ht="11.25" customHeight="1" x14ac:dyDescent="0.25">
      <c r="A811" s="90" t="e">
        <f>"HTP.P('&lt;"&amp;#REF!&amp;"&gt;' || "&amp;IF(MID(#REF!,1,6)="L_STUB","NULL","REC."&amp;#REF!)&amp;" || '&lt;/"&amp;#REF!&amp;"&gt;');"</f>
        <v>#REF!</v>
      </c>
      <c r="B811" s="92"/>
      <c r="C811" s="90" t="e">
        <f>"DECODE(C_T."&amp;#REF!&amp;", 0, NULL, C_T."&amp;#REF!&amp;") AS "&amp;#REF!&amp;","</f>
        <v>#REF!</v>
      </c>
      <c r="D811" s="92"/>
      <c r="F811" s="92"/>
      <c r="G811" s="92"/>
      <c r="H811" s="92"/>
      <c r="I811" s="92"/>
      <c r="J811" s="92"/>
    </row>
    <row r="812" spans="1:10" ht="11.25" customHeight="1" x14ac:dyDescent="0.25">
      <c r="A812" s="90" t="e">
        <f>"HTP.P('&lt;"&amp;#REF!&amp;"&gt;' || "&amp;IF(MID(#REF!,1,6)="L_STUB","NULL","REC."&amp;#REF!)&amp;" || '&lt;/"&amp;#REF!&amp;"&gt;');"</f>
        <v>#REF!</v>
      </c>
      <c r="B812" s="92"/>
      <c r="C812" s="90" t="e">
        <f>"DECODE(C_T."&amp;#REF!&amp;", 0, NULL, C_T."&amp;#REF!&amp;") AS "&amp;#REF!&amp;","</f>
        <v>#REF!</v>
      </c>
      <c r="D812" s="92"/>
      <c r="F812" s="92"/>
      <c r="G812" s="92"/>
      <c r="H812" s="92"/>
      <c r="I812" s="92"/>
      <c r="J812" s="92"/>
    </row>
    <row r="813" spans="1:10" ht="11.25" customHeight="1" x14ac:dyDescent="0.25">
      <c r="A813" s="90" t="e">
        <f>"HTP.P('&lt;"&amp;#REF!&amp;"&gt;' || "&amp;IF(MID(#REF!,1,6)="L_STUB","NULL","REC."&amp;#REF!)&amp;" || '&lt;/"&amp;#REF!&amp;"&gt;');"</f>
        <v>#REF!</v>
      </c>
      <c r="B813" s="92"/>
      <c r="C813" s="90" t="e">
        <f>"DECODE(C_T."&amp;#REF!&amp;", 0, NULL, C_T."&amp;#REF!&amp;") AS "&amp;#REF!&amp;","</f>
        <v>#REF!</v>
      </c>
      <c r="D813" s="92"/>
      <c r="F813" s="92"/>
      <c r="G813" s="92"/>
      <c r="H813" s="92"/>
      <c r="I813" s="92"/>
      <c r="J813" s="92"/>
    </row>
    <row r="814" spans="1:10" ht="11.25" customHeight="1" x14ac:dyDescent="0.25">
      <c r="A814" s="90" t="e">
        <f>"HTP.P('&lt;"&amp;#REF!&amp;"&gt;' || "&amp;IF(MID(#REF!,1,6)="L_STUB","NULL","REC."&amp;#REF!)&amp;" || '&lt;/"&amp;#REF!&amp;"&gt;');"</f>
        <v>#REF!</v>
      </c>
      <c r="B814" s="92"/>
      <c r="C814" s="90" t="e">
        <f>"DECODE(C_T."&amp;#REF!&amp;", 0, NULL, C_T."&amp;#REF!&amp;") AS "&amp;#REF!&amp;","</f>
        <v>#REF!</v>
      </c>
      <c r="D814" s="92"/>
      <c r="F814" s="92"/>
      <c r="G814" s="92"/>
      <c r="H814" s="92"/>
      <c r="I814" s="92"/>
      <c r="J814" s="92"/>
    </row>
    <row r="815" spans="1:10" ht="11.25" customHeight="1" x14ac:dyDescent="0.25">
      <c r="A815" s="90" t="e">
        <f>"HTP.P('&lt;"&amp;#REF!&amp;"&gt;' || "&amp;IF(MID(#REF!,1,6)="L_STUB","NULL","REC."&amp;#REF!)&amp;" || '&lt;/"&amp;#REF!&amp;"&gt;');"</f>
        <v>#REF!</v>
      </c>
      <c r="B815" s="92"/>
      <c r="C815" s="90" t="e">
        <f>"DECODE(C_T."&amp;#REF!&amp;", 0, NULL, C_T."&amp;#REF!&amp;") AS "&amp;#REF!&amp;","</f>
        <v>#REF!</v>
      </c>
      <c r="D815" s="92"/>
      <c r="F815" s="92"/>
      <c r="G815" s="92"/>
      <c r="H815" s="92"/>
      <c r="I815" s="92"/>
      <c r="J815" s="92"/>
    </row>
    <row r="816" spans="1:10" ht="11.25" customHeight="1" x14ac:dyDescent="0.25">
      <c r="A816" s="90" t="e">
        <f>"HTP.P('&lt;"&amp;#REF!&amp;"&gt;' || "&amp;IF(MID(#REF!,1,6)="L_STUB","NULL","REC."&amp;#REF!)&amp;" || '&lt;/"&amp;#REF!&amp;"&gt;');"</f>
        <v>#REF!</v>
      </c>
      <c r="B816" s="92"/>
      <c r="C816" s="90" t="e">
        <f>"DECODE(C_T."&amp;#REF!&amp;", 0, NULL, C_T."&amp;#REF!&amp;") AS "&amp;#REF!&amp;","</f>
        <v>#REF!</v>
      </c>
      <c r="D816" s="92"/>
      <c r="F816" s="92"/>
      <c r="G816" s="92"/>
      <c r="H816" s="92"/>
      <c r="I816" s="92"/>
      <c r="J816" s="92"/>
    </row>
    <row r="817" spans="1:10" ht="11.25" customHeight="1" x14ac:dyDescent="0.25">
      <c r="A817" s="90" t="e">
        <f>"HTP.P('&lt;"&amp;#REF!&amp;"&gt;' || "&amp;IF(MID(#REF!,1,6)="L_STUB","NULL","REC."&amp;#REF!)&amp;" || '&lt;/"&amp;#REF!&amp;"&gt;');"</f>
        <v>#REF!</v>
      </c>
      <c r="B817" s="92"/>
      <c r="C817" s="90" t="e">
        <f>"DECODE(C_T."&amp;#REF!&amp;", 0, NULL, C_T."&amp;#REF!&amp;") AS "&amp;#REF!&amp;","</f>
        <v>#REF!</v>
      </c>
      <c r="D817" s="92"/>
      <c r="F817" s="92"/>
      <c r="G817" s="92"/>
      <c r="H817" s="92"/>
      <c r="I817" s="92"/>
      <c r="J817" s="92"/>
    </row>
    <row r="818" spans="1:10" ht="11.25" customHeight="1" x14ac:dyDescent="0.25">
      <c r="A818" s="90" t="e">
        <f>"HTP.P('&lt;"&amp;#REF!&amp;"&gt;' || "&amp;IF(MID(#REF!,1,6)="L_STUB","NULL","REC."&amp;#REF!)&amp;" || '&lt;/"&amp;#REF!&amp;"&gt;');"</f>
        <v>#REF!</v>
      </c>
      <c r="B818" s="92"/>
      <c r="C818" s="90" t="e">
        <f>"DECODE(C_T."&amp;#REF!&amp;", 0, NULL, C_T."&amp;#REF!&amp;") AS "&amp;#REF!&amp;","</f>
        <v>#REF!</v>
      </c>
      <c r="D818" s="92"/>
      <c r="F818" s="92"/>
      <c r="G818" s="92"/>
      <c r="H818" s="92"/>
      <c r="I818" s="92"/>
      <c r="J818" s="92"/>
    </row>
    <row r="819" spans="1:10" ht="11.25" customHeight="1" x14ac:dyDescent="0.25">
      <c r="A819" s="90" t="e">
        <f>"HTP.P('&lt;"&amp;#REF!&amp;"&gt;' || "&amp;IF(MID(#REF!,1,6)="L_STUB","NULL","REC."&amp;#REF!)&amp;" || '&lt;/"&amp;#REF!&amp;"&gt;');"</f>
        <v>#REF!</v>
      </c>
      <c r="B819" s="92"/>
      <c r="C819" s="90" t="e">
        <f>"DECODE(C_T."&amp;#REF!&amp;", 0, NULL, C_T."&amp;#REF!&amp;") AS "&amp;#REF!&amp;","</f>
        <v>#REF!</v>
      </c>
      <c r="D819" s="92"/>
      <c r="F819" s="92"/>
      <c r="G819" s="92"/>
      <c r="H819" s="92"/>
      <c r="I819" s="92"/>
      <c r="J819" s="92"/>
    </row>
    <row r="820" spans="1:10" ht="11.25" customHeight="1" x14ac:dyDescent="0.25">
      <c r="A820" s="90" t="e">
        <f>"HTP.P('&lt;"&amp;#REF!&amp;"&gt;' || "&amp;IF(MID(#REF!,1,6)="L_STUB","NULL","REC."&amp;#REF!)&amp;" || '&lt;/"&amp;#REF!&amp;"&gt;');"</f>
        <v>#REF!</v>
      </c>
      <c r="B820" s="92"/>
      <c r="C820" s="90" t="e">
        <f>"DECODE(C_T."&amp;#REF!&amp;", 0, NULL, C_T."&amp;#REF!&amp;") AS "&amp;#REF!&amp;","</f>
        <v>#REF!</v>
      </c>
      <c r="D820" s="92"/>
      <c r="F820" s="92"/>
      <c r="G820" s="92"/>
      <c r="H820" s="92"/>
      <c r="I820" s="92"/>
      <c r="J820" s="92"/>
    </row>
    <row r="821" spans="1:10" ht="11.25" customHeight="1" x14ac:dyDescent="0.25">
      <c r="A821" s="90" t="e">
        <f>"HTP.P('&lt;"&amp;#REF!&amp;"&gt;' || "&amp;IF(MID(#REF!,1,6)="L_STUB","NULL","REC."&amp;#REF!)&amp;" || '&lt;/"&amp;#REF!&amp;"&gt;');"</f>
        <v>#REF!</v>
      </c>
      <c r="B821" s="92"/>
      <c r="C821" s="90" t="e">
        <f>"DECODE(C_T."&amp;#REF!&amp;", 0, NULL, C_T."&amp;#REF!&amp;") AS "&amp;#REF!&amp;","</f>
        <v>#REF!</v>
      </c>
      <c r="D821" s="92"/>
      <c r="F821" s="92"/>
      <c r="G821" s="92"/>
      <c r="H821" s="92"/>
      <c r="I821" s="92"/>
      <c r="J821" s="92"/>
    </row>
    <row r="822" spans="1:10" ht="11.25" customHeight="1" x14ac:dyDescent="0.25">
      <c r="A822" s="90" t="e">
        <f>"HTP.P('&lt;"&amp;#REF!&amp;"&gt;' || "&amp;IF(MID(#REF!,1,6)="L_STUB","NULL","REC."&amp;#REF!)&amp;" || '&lt;/"&amp;#REF!&amp;"&gt;');"</f>
        <v>#REF!</v>
      </c>
      <c r="B822" s="92"/>
      <c r="C822" s="90" t="e">
        <f>"DECODE(C_T."&amp;#REF!&amp;", 0, NULL, C_T."&amp;#REF!&amp;") AS "&amp;#REF!&amp;","</f>
        <v>#REF!</v>
      </c>
      <c r="D822" s="92"/>
      <c r="F822" s="92"/>
      <c r="G822" s="92"/>
      <c r="H822" s="92"/>
      <c r="I822" s="92"/>
      <c r="J822" s="92"/>
    </row>
    <row r="823" spans="1:10" ht="11.25" customHeight="1" x14ac:dyDescent="0.25">
      <c r="A823" s="90" t="e">
        <f>"HTP.P('&lt;"&amp;#REF!&amp;"&gt;' || "&amp;IF(MID(#REF!,1,6)="L_STUB","NULL","REC."&amp;#REF!)&amp;" || '&lt;/"&amp;#REF!&amp;"&gt;');"</f>
        <v>#REF!</v>
      </c>
      <c r="B823" s="92"/>
      <c r="C823" s="90" t="e">
        <f>"DECODE(C_T."&amp;#REF!&amp;", 0, NULL, C_T."&amp;#REF!&amp;") AS "&amp;#REF!&amp;","</f>
        <v>#REF!</v>
      </c>
      <c r="D823" s="92"/>
      <c r="F823" s="92"/>
      <c r="G823" s="92"/>
      <c r="H823" s="92"/>
      <c r="I823" s="92"/>
      <c r="J823" s="92"/>
    </row>
    <row r="824" spans="1:10" ht="11.25" customHeight="1" x14ac:dyDescent="0.25">
      <c r="A824" s="90" t="e">
        <f>"HTP.P('&lt;"&amp;#REF!&amp;"&gt;' || "&amp;IF(MID(#REF!,1,6)="L_STUB","NULL","REC."&amp;#REF!)&amp;" || '&lt;/"&amp;#REF!&amp;"&gt;');"</f>
        <v>#REF!</v>
      </c>
      <c r="B824" s="92"/>
      <c r="C824" s="90" t="e">
        <f>"DECODE(C_T."&amp;#REF!&amp;", 0, NULL, C_T."&amp;#REF!&amp;") AS "&amp;#REF!&amp;","</f>
        <v>#REF!</v>
      </c>
      <c r="D824" s="92"/>
      <c r="F824" s="92"/>
      <c r="G824" s="92"/>
      <c r="H824" s="92"/>
      <c r="I824" s="92"/>
      <c r="J824" s="92"/>
    </row>
    <row r="825" spans="1:10" ht="11.25" customHeight="1" x14ac:dyDescent="0.25">
      <c r="A825" s="90" t="e">
        <f>"HTP.P('&lt;"&amp;#REF!&amp;"&gt;' || "&amp;IF(MID(#REF!,1,6)="L_STUB","NULL","REC."&amp;#REF!)&amp;" || '&lt;/"&amp;#REF!&amp;"&gt;');"</f>
        <v>#REF!</v>
      </c>
      <c r="B825" s="92"/>
      <c r="C825" s="90" t="e">
        <f>"DECODE(C_T."&amp;#REF!&amp;", 0, NULL, C_T."&amp;#REF!&amp;") AS "&amp;#REF!&amp;","</f>
        <v>#REF!</v>
      </c>
      <c r="D825" s="92"/>
      <c r="F825" s="92"/>
      <c r="G825" s="92"/>
      <c r="H825" s="92"/>
      <c r="I825" s="92"/>
      <c r="J825" s="92"/>
    </row>
    <row r="826" spans="1:10" ht="11.25" customHeight="1" x14ac:dyDescent="0.25">
      <c r="A826" s="90" t="e">
        <f>"HTP.P('&lt;"&amp;#REF!&amp;"&gt;' || "&amp;IF(MID(#REF!,1,6)="L_STUB","NULL","REC."&amp;#REF!)&amp;" || '&lt;/"&amp;#REF!&amp;"&gt;');"</f>
        <v>#REF!</v>
      </c>
      <c r="B826" s="92"/>
      <c r="C826" s="90" t="e">
        <f>"DECODE(C_T."&amp;#REF!&amp;", 0, NULL, C_T."&amp;#REF!&amp;") AS "&amp;#REF!&amp;","</f>
        <v>#REF!</v>
      </c>
      <c r="D826" s="92"/>
      <c r="F826" s="92"/>
      <c r="G826" s="92"/>
      <c r="H826" s="92"/>
      <c r="I826" s="92"/>
      <c r="J826" s="92"/>
    </row>
    <row r="827" spans="1:10" ht="11.25" customHeight="1" x14ac:dyDescent="0.25">
      <c r="A827" s="90" t="e">
        <f>"HTP.P('&lt;"&amp;#REF!&amp;"&gt;' || "&amp;IF(MID(#REF!,1,6)="L_STUB","NULL","REC."&amp;#REF!)&amp;" || '&lt;/"&amp;#REF!&amp;"&gt;');"</f>
        <v>#REF!</v>
      </c>
      <c r="B827" s="92"/>
      <c r="C827" s="90" t="e">
        <f>"DECODE(C_T."&amp;#REF!&amp;", 0, NULL, C_T."&amp;#REF!&amp;") AS "&amp;#REF!&amp;","</f>
        <v>#REF!</v>
      </c>
      <c r="D827" s="92"/>
      <c r="F827" s="92"/>
      <c r="G827" s="92"/>
      <c r="H827" s="92"/>
      <c r="I827" s="92"/>
      <c r="J827" s="92"/>
    </row>
    <row r="828" spans="1:10" ht="11.25" customHeight="1" x14ac:dyDescent="0.25">
      <c r="A828" s="90" t="e">
        <f>"HTP.P('&lt;"&amp;#REF!&amp;"&gt;' || "&amp;IF(MID(#REF!,1,6)="L_STUB","NULL","REC."&amp;#REF!)&amp;" || '&lt;/"&amp;#REF!&amp;"&gt;');"</f>
        <v>#REF!</v>
      </c>
      <c r="B828" s="92"/>
      <c r="C828" s="90" t="e">
        <f>"DECODE(C_T."&amp;#REF!&amp;", 0, NULL, C_T."&amp;#REF!&amp;") AS "&amp;#REF!&amp;","</f>
        <v>#REF!</v>
      </c>
      <c r="D828" s="92"/>
      <c r="F828" s="92"/>
      <c r="G828" s="92"/>
      <c r="H828" s="92"/>
      <c r="I828" s="92"/>
      <c r="J828" s="92"/>
    </row>
    <row r="829" spans="1:10" ht="11.25" customHeight="1" x14ac:dyDescent="0.25">
      <c r="A829" s="90" t="e">
        <f>"HTP.P('&lt;"&amp;#REF!&amp;"&gt;' || "&amp;IF(MID(#REF!,1,6)="L_STUB","NULL","REC."&amp;#REF!)&amp;" || '&lt;/"&amp;#REF!&amp;"&gt;');"</f>
        <v>#REF!</v>
      </c>
      <c r="B829" s="92"/>
      <c r="C829" s="90" t="e">
        <f>"DECODE(C_T."&amp;#REF!&amp;", 0, NULL, C_T."&amp;#REF!&amp;") AS "&amp;#REF!&amp;","</f>
        <v>#REF!</v>
      </c>
      <c r="D829" s="92"/>
      <c r="F829" s="92"/>
      <c r="G829" s="92"/>
      <c r="H829" s="92"/>
      <c r="I829" s="92"/>
      <c r="J829" s="92"/>
    </row>
    <row r="830" spans="1:10" ht="11.25" customHeight="1" x14ac:dyDescent="0.25">
      <c r="A830" s="90" t="e">
        <f>"HTP.P('&lt;"&amp;#REF!&amp;"&gt;' || "&amp;IF(MID(#REF!,1,6)="L_STUB","NULL","REC."&amp;#REF!)&amp;" || '&lt;/"&amp;#REF!&amp;"&gt;');"</f>
        <v>#REF!</v>
      </c>
      <c r="B830" s="92"/>
      <c r="C830" s="90" t="e">
        <f>"DECODE(C_T."&amp;#REF!&amp;", 0, NULL, C_T."&amp;#REF!&amp;") AS "&amp;#REF!&amp;","</f>
        <v>#REF!</v>
      </c>
      <c r="D830" s="92"/>
      <c r="F830" s="92"/>
      <c r="G830" s="92"/>
      <c r="H830" s="92"/>
      <c r="I830" s="92"/>
      <c r="J830" s="92"/>
    </row>
    <row r="831" spans="1:10" ht="11.25" customHeight="1" x14ac:dyDescent="0.25">
      <c r="A831" s="92"/>
      <c r="B831" s="92"/>
      <c r="C831" s="92"/>
      <c r="D831" s="92"/>
      <c r="F831" s="92"/>
      <c r="G831" s="92"/>
      <c r="H831" s="92"/>
      <c r="I831" s="92"/>
      <c r="J831" s="92"/>
    </row>
    <row r="832" spans="1:10" ht="11.25" customHeight="1" x14ac:dyDescent="0.25">
      <c r="A832" s="92"/>
      <c r="B832" s="92"/>
      <c r="C832" s="92"/>
      <c r="D832" s="92"/>
      <c r="F832" s="92"/>
      <c r="G832" s="92"/>
      <c r="H832" s="92"/>
      <c r="I832" s="92"/>
      <c r="J832" s="92"/>
    </row>
    <row r="833" spans="1:10" ht="11.25" customHeight="1" x14ac:dyDescent="0.25">
      <c r="A833" s="92"/>
      <c r="B833" s="92"/>
      <c r="C833" s="92"/>
      <c r="D833" s="92"/>
      <c r="F833" s="92"/>
      <c r="G833" s="92"/>
      <c r="H833" s="92"/>
      <c r="I833" s="92"/>
      <c r="J833" s="92"/>
    </row>
    <row r="834" spans="1:10" ht="11.25" customHeight="1" x14ac:dyDescent="0.25">
      <c r="A834" s="92"/>
      <c r="B834" s="92"/>
      <c r="C834" s="92"/>
      <c r="D834" s="92"/>
      <c r="F834" s="92"/>
      <c r="G834" s="92"/>
      <c r="H834" s="92"/>
      <c r="I834" s="92"/>
      <c r="J834" s="92"/>
    </row>
    <row r="835" spans="1:10" ht="11.25" customHeight="1" x14ac:dyDescent="0.25">
      <c r="A835" s="92"/>
      <c r="B835" s="92"/>
      <c r="C835" s="92"/>
      <c r="D835" s="92"/>
      <c r="F835" s="92"/>
      <c r="G835" s="92"/>
      <c r="H835" s="92"/>
      <c r="I835" s="92"/>
      <c r="J835" s="92"/>
    </row>
    <row r="836" spans="1:10" ht="11.25" customHeight="1" x14ac:dyDescent="0.25">
      <c r="A836" s="92"/>
      <c r="B836" s="92"/>
      <c r="C836" s="92"/>
      <c r="D836" s="92"/>
      <c r="F836" s="92"/>
      <c r="G836" s="92"/>
      <c r="H836" s="92"/>
      <c r="I836" s="92"/>
      <c r="J836" s="92"/>
    </row>
    <row r="837" spans="1:10" ht="11.25" customHeight="1" x14ac:dyDescent="0.25">
      <c r="A837" s="90" t="e">
        <f>"HTP.P('&lt;"&amp;#REF!&amp;"&gt;' || "&amp;IF(MID(#REF!,1,6)="L_STUB","NULL","REC."&amp;#REF!)&amp;" || '&lt;/"&amp;#REF!&amp;"&gt;');"</f>
        <v>#REF!</v>
      </c>
      <c r="B837" s="92"/>
      <c r="C837" s="90" t="e">
        <f>"DECODE(C_T."&amp;#REF!&amp;", 0, NULL, C_T."&amp;#REF!&amp;") AS "&amp;#REF!&amp;","</f>
        <v>#REF!</v>
      </c>
      <c r="D837" s="92"/>
      <c r="F837" s="92"/>
      <c r="G837" s="92"/>
      <c r="H837" s="92"/>
      <c r="I837" s="92"/>
      <c r="J837" s="92"/>
    </row>
    <row r="838" spans="1:10" ht="11.25" customHeight="1" x14ac:dyDescent="0.25">
      <c r="A838" s="90" t="e">
        <f>"HTP.P('&lt;"&amp;#REF!&amp;"&gt;' || "&amp;IF(MID(#REF!,1,6)="L_STUB","NULL","REC."&amp;#REF!)&amp;" || '&lt;/"&amp;#REF!&amp;"&gt;');"</f>
        <v>#REF!</v>
      </c>
      <c r="B838" s="92"/>
      <c r="C838" s="90" t="e">
        <f>"DECODE(C_T."&amp;#REF!&amp;", 0, NULL, C_T."&amp;#REF!&amp;") AS "&amp;#REF!&amp;","</f>
        <v>#REF!</v>
      </c>
      <c r="D838" s="92"/>
      <c r="F838" s="92"/>
      <c r="G838" s="92"/>
      <c r="H838" s="92"/>
      <c r="I838" s="92"/>
      <c r="J838" s="92"/>
    </row>
    <row r="839" spans="1:10" ht="11.25" customHeight="1" x14ac:dyDescent="0.25">
      <c r="A839" s="90" t="e">
        <f>"HTP.P('&lt;"&amp;#REF!&amp;"&gt;' || "&amp;IF(MID(#REF!,1,6)="L_STUB","NULL","REC."&amp;#REF!)&amp;" || '&lt;/"&amp;#REF!&amp;"&gt;');"</f>
        <v>#REF!</v>
      </c>
      <c r="B839" s="92"/>
      <c r="C839" s="90" t="e">
        <f>"DECODE(C_T."&amp;#REF!&amp;", 0, NULL, C_T."&amp;#REF!&amp;") AS "&amp;#REF!&amp;","</f>
        <v>#REF!</v>
      </c>
      <c r="D839" s="92"/>
      <c r="F839" s="92"/>
      <c r="G839" s="92"/>
      <c r="H839" s="92"/>
      <c r="I839" s="92"/>
      <c r="J839" s="92"/>
    </row>
    <row r="840" spans="1:10" ht="11.25" customHeight="1" x14ac:dyDescent="0.25">
      <c r="A840" s="90" t="e">
        <f>"HTP.P('&lt;"&amp;#REF!&amp;"&gt;' || "&amp;IF(MID(#REF!,1,6)="L_STUB","NULL","REC."&amp;#REF!)&amp;" || '&lt;/"&amp;#REF!&amp;"&gt;');"</f>
        <v>#REF!</v>
      </c>
      <c r="B840" s="92"/>
      <c r="C840" s="90" t="e">
        <f>"DECODE(C_T."&amp;#REF!&amp;", 0, NULL, C_T."&amp;#REF!&amp;") AS "&amp;#REF!&amp;","</f>
        <v>#REF!</v>
      </c>
      <c r="D840" s="92"/>
      <c r="F840" s="92"/>
      <c r="G840" s="92"/>
      <c r="H840" s="92"/>
      <c r="I840" s="92"/>
      <c r="J840" s="92"/>
    </row>
    <row r="841" spans="1:10" ht="11.25" customHeight="1" x14ac:dyDescent="0.25">
      <c r="A841" s="90" t="e">
        <f>"HTP.P('&lt;"&amp;#REF!&amp;"&gt;' || "&amp;IF(MID(#REF!,1,6)="L_STUB","NULL","REC."&amp;#REF!)&amp;" || '&lt;/"&amp;#REF!&amp;"&gt;');"</f>
        <v>#REF!</v>
      </c>
      <c r="B841" s="92"/>
      <c r="C841" s="90" t="e">
        <f>"DECODE(C_T."&amp;#REF!&amp;", 0, NULL, C_T."&amp;#REF!&amp;") AS "&amp;#REF!&amp;","</f>
        <v>#REF!</v>
      </c>
      <c r="D841" s="92"/>
      <c r="F841" s="92"/>
      <c r="G841" s="92"/>
      <c r="H841" s="92"/>
      <c r="I841" s="92"/>
      <c r="J841" s="92"/>
    </row>
    <row r="842" spans="1:10" ht="11.25" customHeight="1" x14ac:dyDescent="0.25">
      <c r="A842" s="90" t="e">
        <f>"HTP.P('&lt;"&amp;#REF!&amp;"&gt;' || "&amp;IF(MID(#REF!,1,6)="L_STUB","NULL","REC."&amp;#REF!)&amp;" || '&lt;/"&amp;#REF!&amp;"&gt;');"</f>
        <v>#REF!</v>
      </c>
      <c r="B842" s="92"/>
      <c r="C842" s="90" t="e">
        <f>"DECODE(C_T."&amp;#REF!&amp;", 0, NULL, C_T."&amp;#REF!&amp;") AS "&amp;#REF!&amp;","</f>
        <v>#REF!</v>
      </c>
      <c r="D842" s="92"/>
      <c r="F842" s="92"/>
      <c r="G842" s="92"/>
      <c r="H842" s="92"/>
      <c r="I842" s="92"/>
      <c r="J842" s="92"/>
    </row>
    <row r="843" spans="1:10" ht="11.25" customHeight="1" x14ac:dyDescent="0.25">
      <c r="A843" s="90" t="e">
        <f>"HTP.P('&lt;"&amp;#REF!&amp;"&gt;' || "&amp;IF(MID(#REF!,1,6)="L_STUB","NULL","REC."&amp;#REF!)&amp;" || '&lt;/"&amp;#REF!&amp;"&gt;');"</f>
        <v>#REF!</v>
      </c>
      <c r="B843" s="92"/>
      <c r="C843" s="90" t="e">
        <f>"DECODE(C_T."&amp;#REF!&amp;", 0, NULL, C_T."&amp;#REF!&amp;") AS "&amp;#REF!&amp;","</f>
        <v>#REF!</v>
      </c>
      <c r="D843" s="92"/>
      <c r="F843" s="92"/>
      <c r="G843" s="92"/>
      <c r="H843" s="92"/>
      <c r="I843" s="92"/>
      <c r="J843" s="92"/>
    </row>
    <row r="844" spans="1:10" ht="11.25" customHeight="1" x14ac:dyDescent="0.25">
      <c r="A844" s="90" t="e">
        <f>"HTP.P('&lt;"&amp;#REF!&amp;"&gt;' || "&amp;IF(MID(#REF!,1,6)="L_STUB","NULL","REC."&amp;#REF!)&amp;" || '&lt;/"&amp;#REF!&amp;"&gt;');"</f>
        <v>#REF!</v>
      </c>
      <c r="B844" s="92"/>
      <c r="C844" s="90" t="e">
        <f>"DECODE(C_T."&amp;#REF!&amp;", 0, NULL, C_T."&amp;#REF!&amp;") AS "&amp;#REF!&amp;","</f>
        <v>#REF!</v>
      </c>
      <c r="D844" s="92"/>
      <c r="F844" s="92"/>
      <c r="G844" s="92"/>
      <c r="H844" s="92"/>
      <c r="I844" s="92"/>
      <c r="J844" s="92"/>
    </row>
    <row r="845" spans="1:10" ht="11.25" customHeight="1" x14ac:dyDescent="0.25">
      <c r="A845" s="90" t="e">
        <f>"HTP.P('&lt;"&amp;#REF!&amp;"&gt;' || "&amp;IF(MID(#REF!,1,6)="L_STUB","NULL","REC."&amp;#REF!)&amp;" || '&lt;/"&amp;#REF!&amp;"&gt;');"</f>
        <v>#REF!</v>
      </c>
      <c r="B845" s="92"/>
      <c r="C845" s="90" t="e">
        <f>"DECODE(C_T."&amp;#REF!&amp;", 0, NULL, C_T."&amp;#REF!&amp;") AS "&amp;#REF!&amp;","</f>
        <v>#REF!</v>
      </c>
      <c r="D845" s="92"/>
      <c r="F845" s="92"/>
      <c r="G845" s="92"/>
      <c r="H845" s="92"/>
      <c r="I845" s="92"/>
      <c r="J845" s="92"/>
    </row>
    <row r="846" spans="1:10" ht="11.25" customHeight="1" x14ac:dyDescent="0.25">
      <c r="A846" s="90" t="e">
        <f>"HTP.P('&lt;"&amp;#REF!&amp;"&gt;' || "&amp;IF(MID(#REF!,1,6)="L_STUB","NULL","REC."&amp;#REF!)&amp;" || '&lt;/"&amp;#REF!&amp;"&gt;');"</f>
        <v>#REF!</v>
      </c>
      <c r="B846" s="92"/>
      <c r="C846" s="90" t="e">
        <f>"DECODE(C_T."&amp;#REF!&amp;", 0, NULL, C_T."&amp;#REF!&amp;") AS "&amp;#REF!&amp;","</f>
        <v>#REF!</v>
      </c>
      <c r="D846" s="92"/>
      <c r="F846" s="92"/>
      <c r="G846" s="92"/>
      <c r="H846" s="92"/>
      <c r="I846" s="92"/>
      <c r="J846" s="92"/>
    </row>
    <row r="847" spans="1:10" ht="11.25" customHeight="1" x14ac:dyDescent="0.25">
      <c r="A847" s="90" t="e">
        <f>"HTP.P('&lt;"&amp;#REF!&amp;"&gt;' || "&amp;IF(MID(#REF!,1,6)="L_STUB","NULL","REC."&amp;#REF!)&amp;" || '&lt;/"&amp;#REF!&amp;"&gt;');"</f>
        <v>#REF!</v>
      </c>
      <c r="B847" s="92"/>
      <c r="C847" s="90" t="e">
        <f>"DECODE(C_T."&amp;#REF!&amp;", 0, NULL, C_T."&amp;#REF!&amp;") AS "&amp;#REF!&amp;","</f>
        <v>#REF!</v>
      </c>
      <c r="D847" s="92"/>
      <c r="F847" s="92"/>
      <c r="G847" s="92"/>
      <c r="H847" s="92"/>
      <c r="I847" s="92"/>
      <c r="J847" s="92"/>
    </row>
    <row r="848" spans="1:10" ht="11.25" customHeight="1" x14ac:dyDescent="0.25">
      <c r="A848" s="90" t="e">
        <f>"HTP.P('&lt;"&amp;#REF!&amp;"&gt;' || "&amp;IF(MID(#REF!,1,6)="L_STUB","NULL","REC."&amp;#REF!)&amp;" || '&lt;/"&amp;#REF!&amp;"&gt;');"</f>
        <v>#REF!</v>
      </c>
      <c r="B848" s="92"/>
      <c r="C848" s="90" t="e">
        <f>"DECODE(C_T."&amp;#REF!&amp;", 0, NULL, C_T."&amp;#REF!&amp;") AS "&amp;#REF!&amp;","</f>
        <v>#REF!</v>
      </c>
      <c r="D848" s="92"/>
      <c r="F848" s="92"/>
      <c r="G848" s="92"/>
      <c r="H848" s="92"/>
      <c r="I848" s="92"/>
      <c r="J848" s="92"/>
    </row>
    <row r="849" spans="1:10" ht="11.25" customHeight="1" x14ac:dyDescent="0.25">
      <c r="A849" s="90" t="e">
        <f>"HTP.P('&lt;"&amp;#REF!&amp;"&gt;' || "&amp;IF(MID(#REF!,1,6)="L_STUB","NULL","REC."&amp;#REF!)&amp;" || '&lt;/"&amp;#REF!&amp;"&gt;');"</f>
        <v>#REF!</v>
      </c>
      <c r="B849" s="92"/>
      <c r="C849" s="90" t="e">
        <f>"DECODE(C_T."&amp;#REF!&amp;", 0, NULL, C_T."&amp;#REF!&amp;") AS "&amp;#REF!&amp;","</f>
        <v>#REF!</v>
      </c>
      <c r="D849" s="92"/>
      <c r="F849" s="92"/>
      <c r="G849" s="92"/>
      <c r="H849" s="92"/>
      <c r="I849" s="92"/>
      <c r="J849" s="92"/>
    </row>
    <row r="850" spans="1:10" ht="11.25" customHeight="1" x14ac:dyDescent="0.25">
      <c r="A850" s="90" t="e">
        <f>"HTP.P('&lt;"&amp;#REF!&amp;"&gt;' || "&amp;IF(MID(#REF!,1,6)="L_STUB","NULL","REC."&amp;#REF!)&amp;" || '&lt;/"&amp;#REF!&amp;"&gt;');"</f>
        <v>#REF!</v>
      </c>
      <c r="B850" s="92"/>
      <c r="C850" s="90" t="e">
        <f>"DECODE(C_T."&amp;#REF!&amp;", 0, NULL, C_T."&amp;#REF!&amp;") AS "&amp;#REF!&amp;","</f>
        <v>#REF!</v>
      </c>
      <c r="D850" s="92"/>
      <c r="F850" s="92"/>
      <c r="G850" s="92"/>
      <c r="H850" s="92"/>
      <c r="I850" s="92"/>
      <c r="J850" s="92"/>
    </row>
    <row r="851" spans="1:10" ht="11.25" customHeight="1" x14ac:dyDescent="0.25">
      <c r="A851" s="90" t="e">
        <f>"HTP.P('&lt;"&amp;#REF!&amp;"&gt;' || "&amp;IF(MID(#REF!,1,6)="L_STUB","NULL","REC."&amp;#REF!)&amp;" || '&lt;/"&amp;#REF!&amp;"&gt;');"</f>
        <v>#REF!</v>
      </c>
      <c r="B851" s="92"/>
      <c r="C851" s="90" t="e">
        <f>"DECODE(C_T."&amp;#REF!&amp;", 0, NULL, C_T."&amp;#REF!&amp;") AS "&amp;#REF!&amp;","</f>
        <v>#REF!</v>
      </c>
      <c r="D851" s="92"/>
      <c r="F851" s="92"/>
      <c r="G851" s="92"/>
      <c r="H851" s="92"/>
      <c r="I851" s="92"/>
      <c r="J851" s="92"/>
    </row>
    <row r="852" spans="1:10" ht="11.25" customHeight="1" x14ac:dyDescent="0.25">
      <c r="A852" s="90" t="e">
        <f>"HTP.P('&lt;"&amp;#REF!&amp;"&gt;' || "&amp;IF(MID(#REF!,1,6)="L_STUB","NULL","REC."&amp;#REF!)&amp;" || '&lt;/"&amp;#REF!&amp;"&gt;');"</f>
        <v>#REF!</v>
      </c>
      <c r="B852" s="92"/>
      <c r="C852" s="90" t="e">
        <f>"DECODE(C_T."&amp;#REF!&amp;", 0, NULL, C_T."&amp;#REF!&amp;") AS "&amp;#REF!&amp;","</f>
        <v>#REF!</v>
      </c>
      <c r="D852" s="92"/>
      <c r="F852" s="92"/>
      <c r="G852" s="92"/>
      <c r="H852" s="92"/>
      <c r="I852" s="92"/>
      <c r="J852" s="92"/>
    </row>
    <row r="853" spans="1:10" ht="11.25" customHeight="1" x14ac:dyDescent="0.25">
      <c r="A853" s="90" t="e">
        <f>"HTP.P('&lt;"&amp;#REF!&amp;"&gt;' || "&amp;IF(MID(#REF!,1,6)="L_STUB","NULL","REC."&amp;#REF!)&amp;" || '&lt;/"&amp;#REF!&amp;"&gt;');"</f>
        <v>#REF!</v>
      </c>
      <c r="B853" s="92"/>
      <c r="C853" s="90" t="e">
        <f>"DECODE(C_T."&amp;#REF!&amp;", 0, NULL, C_T."&amp;#REF!&amp;") AS "&amp;#REF!&amp;","</f>
        <v>#REF!</v>
      </c>
      <c r="D853" s="92"/>
      <c r="F853" s="92"/>
      <c r="G853" s="92"/>
      <c r="H853" s="92"/>
      <c r="I853" s="92"/>
      <c r="J853" s="92"/>
    </row>
    <row r="854" spans="1:10" ht="11.25" customHeight="1" x14ac:dyDescent="0.25">
      <c r="A854" s="90" t="e">
        <f>"HTP.P('&lt;"&amp;#REF!&amp;"&gt;' || "&amp;IF(MID(#REF!,1,6)="L_STUB","NULL","REC."&amp;#REF!)&amp;" || '&lt;/"&amp;#REF!&amp;"&gt;');"</f>
        <v>#REF!</v>
      </c>
      <c r="B854" s="92"/>
      <c r="C854" s="90" t="e">
        <f>"DECODE(C_T."&amp;#REF!&amp;", 0, NULL, C_T."&amp;#REF!&amp;") AS "&amp;#REF!&amp;","</f>
        <v>#REF!</v>
      </c>
      <c r="D854" s="92"/>
      <c r="F854" s="92"/>
      <c r="G854" s="92"/>
      <c r="H854" s="92"/>
      <c r="I854" s="92"/>
      <c r="J854" s="92"/>
    </row>
    <row r="855" spans="1:10" ht="11.25" customHeight="1" x14ac:dyDescent="0.25">
      <c r="A855" s="90" t="e">
        <f>"HTP.P('&lt;"&amp;#REF!&amp;"&gt;' || "&amp;IF(MID(#REF!,1,6)="L_STUB","NULL","REC."&amp;#REF!)&amp;" || '&lt;/"&amp;#REF!&amp;"&gt;');"</f>
        <v>#REF!</v>
      </c>
      <c r="B855" s="92"/>
      <c r="C855" s="90" t="e">
        <f>"DECODE(C_T."&amp;#REF!&amp;", 0, NULL, C_T."&amp;#REF!&amp;") AS "&amp;#REF!&amp;","</f>
        <v>#REF!</v>
      </c>
      <c r="D855" s="92"/>
      <c r="F855" s="92"/>
      <c r="G855" s="92"/>
      <c r="H855" s="92"/>
      <c r="I855" s="92"/>
      <c r="J855" s="92"/>
    </row>
    <row r="856" spans="1:10" ht="11.25" customHeight="1" x14ac:dyDescent="0.25">
      <c r="A856" s="90" t="e">
        <f>"HTP.P('&lt;"&amp;#REF!&amp;"&gt;' || "&amp;IF(MID(#REF!,1,6)="L_STUB","NULL","REC."&amp;#REF!)&amp;" || '&lt;/"&amp;#REF!&amp;"&gt;');"</f>
        <v>#REF!</v>
      </c>
      <c r="B856" s="92"/>
      <c r="C856" s="90" t="e">
        <f>"DECODE(C_T."&amp;#REF!&amp;", 0, NULL, C_T."&amp;#REF!&amp;") AS "&amp;#REF!&amp;","</f>
        <v>#REF!</v>
      </c>
      <c r="D856" s="92"/>
      <c r="F856" s="92"/>
      <c r="G856" s="92"/>
      <c r="H856" s="92"/>
      <c r="I856" s="92"/>
      <c r="J856" s="92"/>
    </row>
    <row r="857" spans="1:10" ht="11.25" customHeight="1" x14ac:dyDescent="0.25">
      <c r="A857" s="90" t="e">
        <f>"HTP.P('&lt;"&amp;#REF!&amp;"&gt;' || "&amp;IF(MID(#REF!,1,6)="L_STUB","NULL","REC."&amp;#REF!)&amp;" || '&lt;/"&amp;#REF!&amp;"&gt;');"</f>
        <v>#REF!</v>
      </c>
      <c r="B857" s="92"/>
      <c r="C857" s="90" t="e">
        <f>"DECODE(C_T."&amp;#REF!&amp;", 0, NULL, C_T."&amp;#REF!&amp;") AS "&amp;#REF!&amp;","</f>
        <v>#REF!</v>
      </c>
      <c r="D857" s="92"/>
      <c r="F857" s="92"/>
      <c r="G857" s="92"/>
      <c r="H857" s="92"/>
      <c r="I857" s="92"/>
      <c r="J857" s="92"/>
    </row>
    <row r="858" spans="1:10" ht="11.25" customHeight="1" x14ac:dyDescent="0.25">
      <c r="A858" s="90" t="e">
        <f>"HTP.P('&lt;"&amp;#REF!&amp;"&gt;' || "&amp;IF(MID(#REF!,1,6)="L_STUB","NULL","REC."&amp;#REF!)&amp;" || '&lt;/"&amp;#REF!&amp;"&gt;');"</f>
        <v>#REF!</v>
      </c>
      <c r="B858" s="92"/>
      <c r="C858" s="90" t="e">
        <f>"DECODE(C_T."&amp;#REF!&amp;", 0, NULL, C_T."&amp;#REF!&amp;") AS "&amp;#REF!&amp;","</f>
        <v>#REF!</v>
      </c>
      <c r="D858" s="92"/>
      <c r="F858" s="92"/>
      <c r="G858" s="92"/>
      <c r="H858" s="92"/>
      <c r="I858" s="92"/>
      <c r="J858" s="92"/>
    </row>
    <row r="859" spans="1:10" ht="11.25" customHeight="1" x14ac:dyDescent="0.25">
      <c r="A859" s="90" t="e">
        <f>"HTP.P('&lt;"&amp;#REF!&amp;"&gt;' || "&amp;IF(MID(#REF!,1,6)="L_STUB","NULL","REC."&amp;#REF!)&amp;" || '&lt;/"&amp;#REF!&amp;"&gt;');"</f>
        <v>#REF!</v>
      </c>
      <c r="B859" s="92"/>
      <c r="C859" s="90" t="e">
        <f>"DECODE(C_T."&amp;#REF!&amp;", 0, NULL, C_T."&amp;#REF!&amp;") AS "&amp;#REF!&amp;","</f>
        <v>#REF!</v>
      </c>
      <c r="D859" s="92"/>
      <c r="F859" s="92"/>
      <c r="G859" s="92"/>
      <c r="H859" s="92"/>
      <c r="I859" s="92"/>
      <c r="J859" s="92"/>
    </row>
    <row r="860" spans="1:10" ht="11.25" customHeight="1" x14ac:dyDescent="0.25">
      <c r="A860" s="90" t="e">
        <f>"HTP.P('&lt;"&amp;#REF!&amp;"&gt;' || "&amp;IF(MID(#REF!,1,6)="L_STUB","NULL","REC."&amp;#REF!)&amp;" || '&lt;/"&amp;#REF!&amp;"&gt;');"</f>
        <v>#REF!</v>
      </c>
      <c r="B860" s="92"/>
      <c r="C860" s="90" t="e">
        <f>"DECODE(C_T."&amp;#REF!&amp;", 0, NULL, C_T."&amp;#REF!&amp;") AS "&amp;#REF!&amp;","</f>
        <v>#REF!</v>
      </c>
      <c r="D860" s="92"/>
      <c r="F860" s="92"/>
      <c r="G860" s="92"/>
      <c r="H860" s="92"/>
      <c r="I860" s="92"/>
      <c r="J860" s="92"/>
    </row>
    <row r="861" spans="1:10" ht="11.25" customHeight="1" x14ac:dyDescent="0.25">
      <c r="A861" s="90" t="e">
        <f>"HTP.P('&lt;"&amp;#REF!&amp;"&gt;' || "&amp;IF(MID(#REF!,1,6)="L_STUB","NULL","REC."&amp;#REF!)&amp;" || '&lt;/"&amp;#REF!&amp;"&gt;');"</f>
        <v>#REF!</v>
      </c>
      <c r="B861" s="92"/>
      <c r="C861" s="90" t="e">
        <f>"DECODE(C_T."&amp;#REF!&amp;", 0, NULL, C_T."&amp;#REF!&amp;") AS "&amp;#REF!&amp;","</f>
        <v>#REF!</v>
      </c>
      <c r="D861" s="92"/>
      <c r="F861" s="92"/>
      <c r="G861" s="92"/>
      <c r="H861" s="92"/>
      <c r="I861" s="92"/>
      <c r="J861" s="92"/>
    </row>
    <row r="862" spans="1:10" ht="11.25" customHeight="1" x14ac:dyDescent="0.25">
      <c r="A862" s="90" t="e">
        <f>"HTP.P('&lt;"&amp;#REF!&amp;"&gt;' || "&amp;IF(MID(#REF!,1,6)="L_STUB","NULL","REC."&amp;#REF!)&amp;" || '&lt;/"&amp;#REF!&amp;"&gt;');"</f>
        <v>#REF!</v>
      </c>
      <c r="B862" s="92"/>
      <c r="C862" s="90" t="e">
        <f>"DECODE(C_T."&amp;#REF!&amp;", 0, NULL, C_T."&amp;#REF!&amp;") AS "&amp;#REF!&amp;","</f>
        <v>#REF!</v>
      </c>
      <c r="D862" s="92"/>
      <c r="F862" s="92"/>
      <c r="G862" s="92"/>
      <c r="H862" s="92"/>
      <c r="I862" s="92"/>
      <c r="J862" s="92"/>
    </row>
    <row r="863" spans="1:10" ht="11.25" customHeight="1" x14ac:dyDescent="0.25">
      <c r="A863" s="90" t="e">
        <f>"HTP.P('&lt;"&amp;#REF!&amp;"&gt;' || "&amp;IF(MID(#REF!,1,6)="L_STUB","NULL","REC."&amp;#REF!)&amp;" || '&lt;/"&amp;#REF!&amp;"&gt;');"</f>
        <v>#REF!</v>
      </c>
      <c r="B863" s="92"/>
      <c r="C863" s="90" t="e">
        <f>"DECODE(C_T."&amp;#REF!&amp;", 0, NULL, C_T."&amp;#REF!&amp;") AS "&amp;#REF!&amp;","</f>
        <v>#REF!</v>
      </c>
      <c r="D863" s="92"/>
      <c r="F863" s="92"/>
      <c r="G863" s="92"/>
      <c r="H863" s="92"/>
      <c r="I863" s="92"/>
      <c r="J863" s="92"/>
    </row>
    <row r="864" spans="1:10" ht="11.25" customHeight="1" x14ac:dyDescent="0.25">
      <c r="A864" s="90" t="e">
        <f>"HTP.P('&lt;"&amp;#REF!&amp;"&gt;' || "&amp;IF(MID(#REF!,1,6)="L_STUB","NULL","REC."&amp;#REF!)&amp;" || '&lt;/"&amp;#REF!&amp;"&gt;');"</f>
        <v>#REF!</v>
      </c>
      <c r="B864" s="92"/>
      <c r="C864" s="90" t="e">
        <f>"DECODE(C_T."&amp;#REF!&amp;", 0, NULL, C_T."&amp;#REF!&amp;") AS "&amp;#REF!&amp;","</f>
        <v>#REF!</v>
      </c>
      <c r="D864" s="92"/>
      <c r="F864" s="92"/>
      <c r="G864" s="92"/>
      <c r="H864" s="92"/>
      <c r="I864" s="92"/>
      <c r="J864" s="92"/>
    </row>
    <row r="865" spans="1:10" ht="11.25" customHeight="1" x14ac:dyDescent="0.25">
      <c r="A865" s="90" t="e">
        <f>"HTP.P('&lt;"&amp;#REF!&amp;"&gt;' || "&amp;IF(MID(#REF!,1,6)="L_STUB","NULL","REC."&amp;#REF!)&amp;" || '&lt;/"&amp;#REF!&amp;"&gt;');"</f>
        <v>#REF!</v>
      </c>
      <c r="B865" s="92"/>
      <c r="C865" s="90" t="e">
        <f>"DECODE(C_T."&amp;#REF!&amp;", 0, NULL, C_T."&amp;#REF!&amp;") AS "&amp;#REF!&amp;","</f>
        <v>#REF!</v>
      </c>
      <c r="D865" s="92"/>
      <c r="F865" s="92"/>
      <c r="G865" s="92"/>
      <c r="H865" s="92"/>
      <c r="I865" s="92"/>
      <c r="J865" s="92"/>
    </row>
    <row r="866" spans="1:10" ht="11.25" customHeight="1" x14ac:dyDescent="0.25">
      <c r="A866" s="90" t="e">
        <f>"HTP.P('&lt;"&amp;#REF!&amp;"&gt;' || "&amp;IF(MID(#REF!,1,6)="L_STUB","NULL","REC."&amp;#REF!)&amp;" || '&lt;/"&amp;#REF!&amp;"&gt;');"</f>
        <v>#REF!</v>
      </c>
      <c r="B866" s="92"/>
      <c r="C866" s="90" t="e">
        <f>"DECODE(C_T."&amp;#REF!&amp;", 0, NULL, C_T."&amp;#REF!&amp;") AS "&amp;#REF!&amp;","</f>
        <v>#REF!</v>
      </c>
      <c r="D866" s="92"/>
      <c r="F866" s="92"/>
      <c r="G866" s="92"/>
      <c r="H866" s="92"/>
      <c r="I866" s="92"/>
      <c r="J866" s="92"/>
    </row>
    <row r="867" spans="1:10" ht="11.25" customHeight="1" x14ac:dyDescent="0.25">
      <c r="A867" s="90" t="e">
        <f>"HTP.P('&lt;"&amp;#REF!&amp;"&gt;' || "&amp;IF(MID(#REF!,1,6)="L_STUB","NULL","REC."&amp;#REF!)&amp;" || '&lt;/"&amp;#REF!&amp;"&gt;');"</f>
        <v>#REF!</v>
      </c>
      <c r="B867" s="92"/>
      <c r="C867" s="90" t="e">
        <f>"DECODE(C_T."&amp;#REF!&amp;", 0, NULL, C_T."&amp;#REF!&amp;") AS "&amp;#REF!&amp;","</f>
        <v>#REF!</v>
      </c>
      <c r="D867" s="92"/>
      <c r="F867" s="92"/>
      <c r="G867" s="92"/>
      <c r="H867" s="92"/>
      <c r="I867" s="92"/>
      <c r="J867" s="92"/>
    </row>
    <row r="868" spans="1:10" ht="11.25" customHeight="1" x14ac:dyDescent="0.25">
      <c r="A868" s="90" t="e">
        <f>"HTP.P('&lt;"&amp;#REF!&amp;"&gt;' || "&amp;IF(MID(#REF!,1,6)="L_STUB","NULL","REC."&amp;#REF!)&amp;" || '&lt;/"&amp;#REF!&amp;"&gt;');"</f>
        <v>#REF!</v>
      </c>
      <c r="B868" s="92"/>
      <c r="C868" s="90" t="e">
        <f>"DECODE(C_T."&amp;#REF!&amp;", 0, NULL, C_T."&amp;#REF!&amp;") AS "&amp;#REF!&amp;","</f>
        <v>#REF!</v>
      </c>
      <c r="D868" s="92"/>
      <c r="F868" s="92"/>
      <c r="G868" s="92"/>
      <c r="H868" s="92"/>
      <c r="I868" s="92"/>
      <c r="J868" s="92"/>
    </row>
    <row r="869" spans="1:10" ht="11.25" customHeight="1" x14ac:dyDescent="0.25">
      <c r="A869" s="90" t="e">
        <f>"HTP.P('&lt;"&amp;#REF!&amp;"&gt;' || "&amp;IF(MID(#REF!,1,6)="L_STUB","NULL","REC."&amp;#REF!)&amp;" || '&lt;/"&amp;#REF!&amp;"&gt;');"</f>
        <v>#REF!</v>
      </c>
      <c r="B869" s="92"/>
      <c r="C869" s="90" t="e">
        <f>"DECODE(C_T."&amp;#REF!&amp;", 0, NULL, C_T."&amp;#REF!&amp;") AS "&amp;#REF!&amp;","</f>
        <v>#REF!</v>
      </c>
      <c r="D869" s="92"/>
      <c r="F869" s="92"/>
      <c r="G869" s="92"/>
      <c r="H869" s="92"/>
      <c r="I869" s="92"/>
      <c r="J869" s="92"/>
    </row>
    <row r="870" spans="1:10" ht="11.25" customHeight="1" x14ac:dyDescent="0.25">
      <c r="A870" s="90" t="e">
        <f>"HTP.P('&lt;"&amp;#REF!&amp;"&gt;' || "&amp;IF(MID(#REF!,1,6)="L_STUB","NULL","REC."&amp;#REF!)&amp;" || '&lt;/"&amp;#REF!&amp;"&gt;');"</f>
        <v>#REF!</v>
      </c>
      <c r="B870" s="92"/>
      <c r="C870" s="90" t="e">
        <f>"DECODE(C_T."&amp;#REF!&amp;", 0, NULL, C_T."&amp;#REF!&amp;") AS "&amp;#REF!&amp;","</f>
        <v>#REF!</v>
      </c>
      <c r="D870" s="92"/>
      <c r="F870" s="92"/>
      <c r="G870" s="92"/>
      <c r="H870" s="92"/>
      <c r="I870" s="92"/>
      <c r="J870" s="92"/>
    </row>
    <row r="871" spans="1:10" ht="11.25" customHeight="1" x14ac:dyDescent="0.25">
      <c r="A871" s="90" t="e">
        <f>"HTP.P('&lt;"&amp;#REF!&amp;"&gt;' || "&amp;IF(MID(#REF!,1,6)="L_STUB","NULL","REC."&amp;#REF!)&amp;" || '&lt;/"&amp;#REF!&amp;"&gt;');"</f>
        <v>#REF!</v>
      </c>
      <c r="B871" s="92"/>
      <c r="C871" s="90" t="e">
        <f>"DECODE(C_T."&amp;#REF!&amp;", 0, NULL, C_T."&amp;#REF!&amp;") AS "&amp;#REF!&amp;","</f>
        <v>#REF!</v>
      </c>
      <c r="D871" s="92"/>
      <c r="F871" s="92"/>
      <c r="G871" s="92"/>
      <c r="H871" s="92"/>
      <c r="I871" s="92"/>
      <c r="J871" s="92"/>
    </row>
    <row r="872" spans="1:10" ht="11.25" customHeight="1" x14ac:dyDescent="0.25">
      <c r="A872" s="90" t="e">
        <f>"HTP.P('&lt;"&amp;#REF!&amp;"&gt;' || "&amp;IF(MID(#REF!,1,6)="L_STUB","NULL","REC."&amp;#REF!)&amp;" || '&lt;/"&amp;#REF!&amp;"&gt;');"</f>
        <v>#REF!</v>
      </c>
      <c r="B872" s="92"/>
      <c r="C872" s="90" t="e">
        <f>"DECODE(C_T."&amp;#REF!&amp;", 0, NULL, C_T."&amp;#REF!&amp;") AS "&amp;#REF!&amp;","</f>
        <v>#REF!</v>
      </c>
      <c r="D872" s="92"/>
      <c r="F872" s="92"/>
      <c r="G872" s="92"/>
      <c r="H872" s="92"/>
      <c r="I872" s="92"/>
      <c r="J872" s="92"/>
    </row>
    <row r="873" spans="1:10" ht="11.25" customHeight="1" x14ac:dyDescent="0.25">
      <c r="A873" s="92"/>
      <c r="B873" s="92"/>
      <c r="C873" s="92"/>
      <c r="D873" s="92"/>
      <c r="F873" s="92"/>
      <c r="G873" s="92"/>
      <c r="H873" s="92"/>
      <c r="I873" s="92"/>
      <c r="J873" s="92"/>
    </row>
    <row r="874" spans="1:10" ht="11.25" customHeight="1" x14ac:dyDescent="0.25">
      <c r="A874" s="92"/>
      <c r="B874" s="92"/>
      <c r="C874" s="92"/>
      <c r="D874" s="92"/>
      <c r="F874" s="92"/>
      <c r="G874" s="92"/>
      <c r="H874" s="92"/>
      <c r="I874" s="92"/>
      <c r="J874" s="92"/>
    </row>
    <row r="875" spans="1:10" ht="11.25" customHeight="1" x14ac:dyDescent="0.25">
      <c r="A875" s="92"/>
      <c r="B875" s="92"/>
      <c r="C875" s="92"/>
      <c r="D875" s="92"/>
      <c r="F875" s="92"/>
      <c r="G875" s="92"/>
      <c r="H875" s="92"/>
      <c r="I875" s="92"/>
      <c r="J875" s="92"/>
    </row>
    <row r="876" spans="1:10" ht="11.25" customHeight="1" x14ac:dyDescent="0.25">
      <c r="A876" s="92"/>
      <c r="B876" s="92"/>
      <c r="C876" s="92"/>
      <c r="D876" s="92"/>
      <c r="F876" s="92"/>
      <c r="G876" s="92"/>
      <c r="H876" s="92"/>
      <c r="I876" s="92"/>
      <c r="J876" s="92"/>
    </row>
    <row r="877" spans="1:10" ht="11.25" customHeight="1" x14ac:dyDescent="0.25">
      <c r="A877" s="92"/>
      <c r="B877" s="92"/>
      <c r="C877" s="92"/>
      <c r="D877" s="92"/>
      <c r="F877" s="92"/>
      <c r="G877" s="92"/>
      <c r="H877" s="92"/>
      <c r="I877" s="92"/>
      <c r="J877" s="92"/>
    </row>
    <row r="878" spans="1:10" ht="11.25" customHeight="1" x14ac:dyDescent="0.25">
      <c r="A878" s="92"/>
      <c r="B878" s="92"/>
      <c r="C878" s="92"/>
      <c r="D878" s="92"/>
      <c r="F878" s="92"/>
      <c r="G878" s="92"/>
      <c r="H878" s="92"/>
      <c r="I878" s="92"/>
      <c r="J878" s="92"/>
    </row>
    <row r="879" spans="1:10" ht="11.25" customHeight="1" x14ac:dyDescent="0.25">
      <c r="A879" s="90" t="e">
        <f>"HTP.P('&lt;"&amp;#REF!&amp;"&gt;' || "&amp;IF(MID(#REF!,1,6)="L_STUB","NULL","REC."&amp;#REF!)&amp;" || '&lt;/"&amp;#REF!&amp;"&gt;');"</f>
        <v>#REF!</v>
      </c>
      <c r="B879" s="92"/>
      <c r="C879" s="90" t="e">
        <f>"DECODE(C_T."&amp;#REF!&amp;", 0, NULL, C_T."&amp;#REF!&amp;") AS "&amp;#REF!&amp;","</f>
        <v>#REF!</v>
      </c>
      <c r="D879" s="92"/>
      <c r="F879" s="92"/>
      <c r="G879" s="92"/>
      <c r="H879" s="92"/>
      <c r="I879" s="92"/>
      <c r="J879" s="92"/>
    </row>
    <row r="880" spans="1:10" ht="11.25" customHeight="1" x14ac:dyDescent="0.25">
      <c r="A880" s="90" t="e">
        <f>"HTP.P('&lt;"&amp;#REF!&amp;"&gt;' || "&amp;IF(MID(#REF!,1,6)="L_STUB","NULL","REC."&amp;#REF!)&amp;" || '&lt;/"&amp;#REF!&amp;"&gt;');"</f>
        <v>#REF!</v>
      </c>
      <c r="B880" s="92"/>
      <c r="C880" s="90" t="e">
        <f>"DECODE(C_T."&amp;#REF!&amp;", 0, NULL, C_T."&amp;#REF!&amp;") AS "&amp;#REF!&amp;","</f>
        <v>#REF!</v>
      </c>
      <c r="D880" s="92"/>
      <c r="F880" s="92"/>
      <c r="G880" s="92"/>
      <c r="H880" s="92"/>
      <c r="I880" s="92"/>
      <c r="J880" s="92"/>
    </row>
    <row r="881" spans="1:10" ht="11.25" customHeight="1" x14ac:dyDescent="0.25">
      <c r="A881" s="90" t="e">
        <f>"HTP.P('&lt;"&amp;#REF!&amp;"&gt;' || "&amp;IF(MID(#REF!,1,6)="L_STUB","NULL","REC."&amp;#REF!)&amp;" || '&lt;/"&amp;#REF!&amp;"&gt;');"</f>
        <v>#REF!</v>
      </c>
      <c r="B881" s="92"/>
      <c r="C881" s="90" t="e">
        <f>"DECODE(C_T."&amp;#REF!&amp;", 0, NULL, C_T."&amp;#REF!&amp;") AS "&amp;#REF!&amp;","</f>
        <v>#REF!</v>
      </c>
      <c r="D881" s="92"/>
      <c r="F881" s="92"/>
      <c r="G881" s="92"/>
      <c r="H881" s="92"/>
      <c r="I881" s="92"/>
      <c r="J881" s="92"/>
    </row>
    <row r="882" spans="1:10" ht="11.25" customHeight="1" x14ac:dyDescent="0.25">
      <c r="A882" s="90" t="e">
        <f>"HTP.P('&lt;"&amp;#REF!&amp;"&gt;' || "&amp;IF(MID(#REF!,1,6)="L_STUB","NULL","REC."&amp;#REF!)&amp;" || '&lt;/"&amp;#REF!&amp;"&gt;');"</f>
        <v>#REF!</v>
      </c>
      <c r="B882" s="92"/>
      <c r="C882" s="90" t="e">
        <f>"DECODE(C_T."&amp;#REF!&amp;", 0, NULL, C_T."&amp;#REF!&amp;") AS "&amp;#REF!&amp;","</f>
        <v>#REF!</v>
      </c>
      <c r="D882" s="92"/>
      <c r="F882" s="92"/>
      <c r="G882" s="92"/>
      <c r="H882" s="92"/>
      <c r="I882" s="92"/>
      <c r="J882" s="92"/>
    </row>
    <row r="883" spans="1:10" ht="11.25" customHeight="1" x14ac:dyDescent="0.25">
      <c r="A883" s="90" t="e">
        <f>"HTP.P('&lt;"&amp;#REF!&amp;"&gt;' || "&amp;IF(MID(#REF!,1,6)="L_STUB","NULL","REC."&amp;#REF!)&amp;" || '&lt;/"&amp;#REF!&amp;"&gt;');"</f>
        <v>#REF!</v>
      </c>
      <c r="B883" s="92"/>
      <c r="C883" s="90" t="e">
        <f>"DECODE(C_T."&amp;#REF!&amp;", 0, NULL, C_T."&amp;#REF!&amp;") AS "&amp;#REF!&amp;","</f>
        <v>#REF!</v>
      </c>
      <c r="D883" s="92"/>
      <c r="F883" s="92"/>
      <c r="G883" s="92"/>
      <c r="H883" s="92"/>
      <c r="I883" s="92"/>
      <c r="J883" s="92"/>
    </row>
    <row r="884" spans="1:10" ht="11.25" customHeight="1" x14ac:dyDescent="0.25">
      <c r="A884" s="90" t="e">
        <f>"HTP.P('&lt;"&amp;#REF!&amp;"&gt;' || "&amp;IF(MID(#REF!,1,6)="L_STUB","NULL","REC."&amp;#REF!)&amp;" || '&lt;/"&amp;#REF!&amp;"&gt;');"</f>
        <v>#REF!</v>
      </c>
      <c r="B884" s="92"/>
      <c r="C884" s="90" t="e">
        <f>"DECODE(C_T."&amp;#REF!&amp;", 0, NULL, C_T."&amp;#REF!&amp;") AS "&amp;#REF!&amp;","</f>
        <v>#REF!</v>
      </c>
      <c r="D884" s="92"/>
      <c r="F884" s="92"/>
      <c r="G884" s="92"/>
      <c r="H884" s="92"/>
      <c r="I884" s="92"/>
      <c r="J884" s="92"/>
    </row>
    <row r="885" spans="1:10" ht="11.25" customHeight="1" x14ac:dyDescent="0.25">
      <c r="A885" s="90" t="e">
        <f>"HTP.P('&lt;"&amp;#REF!&amp;"&gt;' || "&amp;IF(MID(#REF!,1,6)="L_STUB","NULL","REC."&amp;#REF!)&amp;" || '&lt;/"&amp;#REF!&amp;"&gt;');"</f>
        <v>#REF!</v>
      </c>
      <c r="B885" s="92"/>
      <c r="C885" s="90" t="e">
        <f>"DECODE(C_T."&amp;#REF!&amp;", 0, NULL, C_T."&amp;#REF!&amp;") AS "&amp;#REF!&amp;","</f>
        <v>#REF!</v>
      </c>
      <c r="D885" s="92"/>
      <c r="F885" s="92"/>
      <c r="G885" s="92"/>
      <c r="H885" s="92"/>
      <c r="I885" s="92"/>
      <c r="J885" s="92"/>
    </row>
    <row r="886" spans="1:10" ht="11.25" customHeight="1" x14ac:dyDescent="0.25">
      <c r="A886" s="90" t="e">
        <f>"HTP.P('&lt;"&amp;#REF!&amp;"&gt;' || "&amp;IF(MID(#REF!,1,6)="L_STUB","NULL","REC."&amp;#REF!)&amp;" || '&lt;/"&amp;#REF!&amp;"&gt;');"</f>
        <v>#REF!</v>
      </c>
      <c r="B886" s="92"/>
      <c r="C886" s="90" t="e">
        <f>"DECODE(C_T."&amp;#REF!&amp;", 0, NULL, C_T."&amp;#REF!&amp;") AS "&amp;#REF!&amp;","</f>
        <v>#REF!</v>
      </c>
      <c r="D886" s="92"/>
      <c r="F886" s="92"/>
      <c r="G886" s="92"/>
      <c r="H886" s="92"/>
      <c r="I886" s="92"/>
      <c r="J886" s="92"/>
    </row>
    <row r="887" spans="1:10" ht="11.25" customHeight="1" x14ac:dyDescent="0.25">
      <c r="A887" s="90" t="e">
        <f>"HTP.P('&lt;"&amp;#REF!&amp;"&gt;' || "&amp;IF(MID(#REF!,1,6)="L_STUB","NULL","REC."&amp;#REF!)&amp;" || '&lt;/"&amp;#REF!&amp;"&gt;');"</f>
        <v>#REF!</v>
      </c>
      <c r="B887" s="92"/>
      <c r="C887" s="90" t="e">
        <f>"DECODE(C_T."&amp;#REF!&amp;", 0, NULL, C_T."&amp;#REF!&amp;") AS "&amp;#REF!&amp;","</f>
        <v>#REF!</v>
      </c>
      <c r="D887" s="92"/>
      <c r="F887" s="92"/>
      <c r="G887" s="92"/>
      <c r="H887" s="92"/>
      <c r="I887" s="92"/>
      <c r="J887" s="92"/>
    </row>
    <row r="888" spans="1:10" ht="11.25" customHeight="1" x14ac:dyDescent="0.25">
      <c r="A888" s="90" t="e">
        <f>"HTP.P('&lt;"&amp;#REF!&amp;"&gt;' || "&amp;IF(MID(#REF!,1,6)="L_STUB","NULL","REC."&amp;#REF!)&amp;" || '&lt;/"&amp;#REF!&amp;"&gt;');"</f>
        <v>#REF!</v>
      </c>
      <c r="B888" s="92"/>
      <c r="C888" s="90" t="e">
        <f>"DECODE(C_T."&amp;#REF!&amp;", 0, NULL, C_T."&amp;#REF!&amp;") AS "&amp;#REF!&amp;","</f>
        <v>#REF!</v>
      </c>
      <c r="D888" s="92"/>
      <c r="F888" s="92"/>
      <c r="G888" s="92"/>
      <c r="H888" s="92"/>
      <c r="I888" s="92"/>
      <c r="J888" s="92"/>
    </row>
    <row r="889" spans="1:10" ht="11.25" customHeight="1" x14ac:dyDescent="0.25">
      <c r="A889" s="90" t="e">
        <f>"HTP.P('&lt;"&amp;#REF!&amp;"&gt;' || "&amp;IF(MID(#REF!,1,6)="L_STUB","NULL","REC."&amp;#REF!)&amp;" || '&lt;/"&amp;#REF!&amp;"&gt;');"</f>
        <v>#REF!</v>
      </c>
      <c r="B889" s="92"/>
      <c r="C889" s="90" t="e">
        <f>"DECODE(C_T."&amp;#REF!&amp;", 0, NULL, C_T."&amp;#REF!&amp;") AS "&amp;#REF!&amp;","</f>
        <v>#REF!</v>
      </c>
      <c r="D889" s="92"/>
      <c r="F889" s="92"/>
      <c r="G889" s="92"/>
      <c r="H889" s="92"/>
      <c r="I889" s="92"/>
      <c r="J889" s="92"/>
    </row>
    <row r="890" spans="1:10" ht="11.25" customHeight="1" x14ac:dyDescent="0.25">
      <c r="A890" s="90" t="e">
        <f>"HTP.P('&lt;"&amp;#REF!&amp;"&gt;' || "&amp;IF(MID(#REF!,1,6)="L_STUB","NULL","REC."&amp;#REF!)&amp;" || '&lt;/"&amp;#REF!&amp;"&gt;');"</f>
        <v>#REF!</v>
      </c>
      <c r="B890" s="92"/>
      <c r="C890" s="90" t="e">
        <f>"DECODE(C_T."&amp;#REF!&amp;", 0, NULL, C_T."&amp;#REF!&amp;") AS "&amp;#REF!&amp;","</f>
        <v>#REF!</v>
      </c>
      <c r="D890" s="92"/>
      <c r="F890" s="92"/>
      <c r="G890" s="92"/>
      <c r="H890" s="92"/>
      <c r="I890" s="92"/>
      <c r="J890" s="92"/>
    </row>
    <row r="891" spans="1:10" ht="11.25" customHeight="1" x14ac:dyDescent="0.25">
      <c r="A891" s="90" t="e">
        <f>"HTP.P('&lt;"&amp;#REF!&amp;"&gt;' || "&amp;IF(MID(#REF!,1,6)="L_STUB","NULL","REC."&amp;#REF!)&amp;" || '&lt;/"&amp;#REF!&amp;"&gt;');"</f>
        <v>#REF!</v>
      </c>
      <c r="B891" s="92"/>
      <c r="C891" s="90" t="e">
        <f>"DECODE(C_T."&amp;#REF!&amp;", 0, NULL, C_T."&amp;#REF!&amp;") AS "&amp;#REF!&amp;","</f>
        <v>#REF!</v>
      </c>
      <c r="D891" s="92"/>
      <c r="F891" s="92"/>
      <c r="G891" s="92"/>
      <c r="H891" s="92"/>
      <c r="I891" s="92"/>
      <c r="J891" s="92"/>
    </row>
    <row r="892" spans="1:10" ht="11.25" customHeight="1" x14ac:dyDescent="0.25">
      <c r="A892" s="90" t="e">
        <f>"HTP.P('&lt;"&amp;#REF!&amp;"&gt;' || "&amp;IF(MID(#REF!,1,6)="L_STUB","NULL","REC."&amp;#REF!)&amp;" || '&lt;/"&amp;#REF!&amp;"&gt;');"</f>
        <v>#REF!</v>
      </c>
      <c r="B892" s="92"/>
      <c r="C892" s="90" t="e">
        <f>"DECODE(C_T."&amp;#REF!&amp;", 0, NULL, C_T."&amp;#REF!&amp;") AS "&amp;#REF!&amp;","</f>
        <v>#REF!</v>
      </c>
      <c r="D892" s="92"/>
      <c r="F892" s="92"/>
      <c r="G892" s="92"/>
      <c r="H892" s="92"/>
      <c r="I892" s="92"/>
      <c r="J892" s="92"/>
    </row>
    <row r="893" spans="1:10" ht="11.25" customHeight="1" x14ac:dyDescent="0.25">
      <c r="A893" s="90" t="e">
        <f>"HTP.P('&lt;"&amp;#REF!&amp;"&gt;' || "&amp;IF(MID(#REF!,1,6)="L_STUB","NULL","REC."&amp;#REF!)&amp;" || '&lt;/"&amp;#REF!&amp;"&gt;');"</f>
        <v>#REF!</v>
      </c>
      <c r="B893" s="92"/>
      <c r="C893" s="90" t="e">
        <f>"DECODE(C_T."&amp;#REF!&amp;", 0, NULL, C_T."&amp;#REF!&amp;") AS "&amp;#REF!&amp;","</f>
        <v>#REF!</v>
      </c>
      <c r="D893" s="92"/>
      <c r="F893" s="92"/>
      <c r="G893" s="92"/>
      <c r="H893" s="92"/>
      <c r="I893" s="92"/>
      <c r="J893" s="92"/>
    </row>
    <row r="894" spans="1:10" ht="11.25" customHeight="1" x14ac:dyDescent="0.25">
      <c r="A894" s="90" t="e">
        <f>"HTP.P('&lt;"&amp;#REF!&amp;"&gt;' || "&amp;IF(MID(#REF!,1,6)="L_STUB","NULL","REC."&amp;#REF!)&amp;" || '&lt;/"&amp;#REF!&amp;"&gt;');"</f>
        <v>#REF!</v>
      </c>
      <c r="B894" s="92"/>
      <c r="C894" s="90" t="e">
        <f>"DECODE(C_T."&amp;#REF!&amp;", 0, NULL, C_T."&amp;#REF!&amp;") AS "&amp;#REF!&amp;","</f>
        <v>#REF!</v>
      </c>
      <c r="D894" s="92"/>
      <c r="F894" s="92"/>
      <c r="G894" s="92"/>
      <c r="H894" s="92"/>
      <c r="I894" s="92"/>
      <c r="J894" s="92"/>
    </row>
    <row r="895" spans="1:10" ht="11.25" customHeight="1" x14ac:dyDescent="0.25">
      <c r="A895" s="90" t="e">
        <f>"HTP.P('&lt;"&amp;#REF!&amp;"&gt;' || "&amp;IF(MID(#REF!,1,6)="L_STUB","NULL","REC."&amp;#REF!)&amp;" || '&lt;/"&amp;#REF!&amp;"&gt;');"</f>
        <v>#REF!</v>
      </c>
      <c r="B895" s="92"/>
      <c r="C895" s="90" t="e">
        <f>"DECODE(C_T."&amp;#REF!&amp;", 0, NULL, C_T."&amp;#REF!&amp;") AS "&amp;#REF!&amp;","</f>
        <v>#REF!</v>
      </c>
      <c r="D895" s="92"/>
      <c r="F895" s="92"/>
      <c r="G895" s="92"/>
      <c r="H895" s="92"/>
      <c r="I895" s="92"/>
      <c r="J895" s="92"/>
    </row>
    <row r="896" spans="1:10" ht="11.25" customHeight="1" x14ac:dyDescent="0.25">
      <c r="A896" s="90" t="e">
        <f>"HTP.P('&lt;"&amp;#REF!&amp;"&gt;' || "&amp;IF(MID(#REF!,1,6)="L_STUB","NULL","REC."&amp;#REF!)&amp;" || '&lt;/"&amp;#REF!&amp;"&gt;');"</f>
        <v>#REF!</v>
      </c>
      <c r="B896" s="92"/>
      <c r="C896" s="90" t="e">
        <f>"DECODE(C_T."&amp;#REF!&amp;", 0, NULL, C_T."&amp;#REF!&amp;") AS "&amp;#REF!&amp;","</f>
        <v>#REF!</v>
      </c>
      <c r="D896" s="92"/>
      <c r="F896" s="92"/>
      <c r="G896" s="92"/>
      <c r="H896" s="92"/>
      <c r="I896" s="92"/>
      <c r="J896" s="92"/>
    </row>
    <row r="897" spans="1:10" ht="11.25" customHeight="1" x14ac:dyDescent="0.25">
      <c r="A897" s="90" t="e">
        <f>"HTP.P('&lt;"&amp;#REF!&amp;"&gt;' || "&amp;IF(MID(#REF!,1,6)="L_STUB","NULL","REC."&amp;#REF!)&amp;" || '&lt;/"&amp;#REF!&amp;"&gt;');"</f>
        <v>#REF!</v>
      </c>
      <c r="B897" s="92"/>
      <c r="C897" s="90" t="e">
        <f>"DECODE(C_T."&amp;#REF!&amp;", 0, NULL, C_T."&amp;#REF!&amp;") AS "&amp;#REF!&amp;","</f>
        <v>#REF!</v>
      </c>
      <c r="D897" s="92"/>
      <c r="F897" s="92"/>
      <c r="G897" s="92"/>
      <c r="H897" s="92"/>
      <c r="I897" s="92"/>
      <c r="J897" s="92"/>
    </row>
    <row r="898" spans="1:10" ht="11.25" customHeight="1" x14ac:dyDescent="0.25">
      <c r="A898" s="90" t="e">
        <f>"HTP.P('&lt;"&amp;#REF!&amp;"&gt;' || "&amp;IF(MID(#REF!,1,6)="L_STUB","NULL","REC."&amp;#REF!)&amp;" || '&lt;/"&amp;#REF!&amp;"&gt;');"</f>
        <v>#REF!</v>
      </c>
      <c r="B898" s="92"/>
      <c r="C898" s="90" t="e">
        <f>"DECODE(C_T."&amp;#REF!&amp;", 0, NULL, C_T."&amp;#REF!&amp;") AS "&amp;#REF!&amp;","</f>
        <v>#REF!</v>
      </c>
      <c r="D898" s="92"/>
      <c r="F898" s="92"/>
      <c r="G898" s="92"/>
      <c r="H898" s="92"/>
      <c r="I898" s="92"/>
      <c r="J898" s="92"/>
    </row>
    <row r="899" spans="1:10" ht="11.25" customHeight="1" x14ac:dyDescent="0.25">
      <c r="A899" s="90" t="e">
        <f>"HTP.P('&lt;"&amp;#REF!&amp;"&gt;' || "&amp;IF(MID(#REF!,1,6)="L_STUB","NULL","REC."&amp;#REF!)&amp;" || '&lt;/"&amp;#REF!&amp;"&gt;');"</f>
        <v>#REF!</v>
      </c>
      <c r="B899" s="92"/>
      <c r="C899" s="90" t="e">
        <f>"DECODE(C_T."&amp;#REF!&amp;", 0, NULL, C_T."&amp;#REF!&amp;") AS "&amp;#REF!&amp;","</f>
        <v>#REF!</v>
      </c>
      <c r="D899" s="92"/>
      <c r="F899" s="92"/>
      <c r="G899" s="92"/>
      <c r="H899" s="92"/>
      <c r="I899" s="92"/>
      <c r="J899" s="92"/>
    </row>
    <row r="900" spans="1:10" ht="11.25" customHeight="1" x14ac:dyDescent="0.25">
      <c r="A900" s="90" t="e">
        <f>"HTP.P('&lt;"&amp;#REF!&amp;"&gt;' || "&amp;IF(MID(#REF!,1,6)="L_STUB","NULL","REC."&amp;#REF!)&amp;" || '&lt;/"&amp;#REF!&amp;"&gt;');"</f>
        <v>#REF!</v>
      </c>
      <c r="B900" s="92"/>
      <c r="C900" s="90" t="e">
        <f>"DECODE(C_T."&amp;#REF!&amp;", 0, NULL, C_T."&amp;#REF!&amp;") AS "&amp;#REF!&amp;","</f>
        <v>#REF!</v>
      </c>
      <c r="D900" s="92"/>
      <c r="F900" s="92"/>
      <c r="G900" s="92"/>
      <c r="H900" s="92"/>
      <c r="I900" s="92"/>
      <c r="J900" s="92"/>
    </row>
    <row r="901" spans="1:10" ht="11.25" customHeight="1" x14ac:dyDescent="0.25">
      <c r="A901" s="90" t="e">
        <f>"HTP.P('&lt;"&amp;#REF!&amp;"&gt;' || "&amp;IF(MID(#REF!,1,6)="L_STUB","NULL","REC."&amp;#REF!)&amp;" || '&lt;/"&amp;#REF!&amp;"&gt;');"</f>
        <v>#REF!</v>
      </c>
      <c r="B901" s="92"/>
      <c r="C901" s="90" t="e">
        <f>"DECODE(C_T."&amp;#REF!&amp;", 0, NULL, C_T."&amp;#REF!&amp;") AS "&amp;#REF!&amp;","</f>
        <v>#REF!</v>
      </c>
      <c r="D901" s="92"/>
      <c r="F901" s="92"/>
      <c r="G901" s="92"/>
      <c r="H901" s="92"/>
      <c r="I901" s="92"/>
      <c r="J901" s="92"/>
    </row>
    <row r="902" spans="1:10" ht="11.25" customHeight="1" x14ac:dyDescent="0.25">
      <c r="A902" s="90" t="e">
        <f>"HTP.P('&lt;"&amp;#REF!&amp;"&gt;' || "&amp;IF(MID(#REF!,1,6)="L_STUB","NULL","REC."&amp;#REF!)&amp;" || '&lt;/"&amp;#REF!&amp;"&gt;');"</f>
        <v>#REF!</v>
      </c>
      <c r="B902" s="92"/>
      <c r="C902" s="90" t="e">
        <f>"DECODE(C_T."&amp;#REF!&amp;", 0, NULL, C_T."&amp;#REF!&amp;") AS "&amp;#REF!&amp;","</f>
        <v>#REF!</v>
      </c>
      <c r="D902" s="92"/>
      <c r="F902" s="92"/>
      <c r="G902" s="92"/>
      <c r="H902" s="92"/>
      <c r="I902" s="92"/>
      <c r="J902" s="92"/>
    </row>
    <row r="903" spans="1:10" ht="11.25" customHeight="1" x14ac:dyDescent="0.25">
      <c r="A903" s="90" t="e">
        <f>"HTP.P('&lt;"&amp;#REF!&amp;"&gt;' || "&amp;IF(MID(#REF!,1,6)="L_STUB","NULL","REC."&amp;#REF!)&amp;" || '&lt;/"&amp;#REF!&amp;"&gt;');"</f>
        <v>#REF!</v>
      </c>
      <c r="B903" s="92"/>
      <c r="C903" s="90" t="e">
        <f>"DECODE(C_T."&amp;#REF!&amp;", 0, NULL, C_T."&amp;#REF!&amp;") AS "&amp;#REF!&amp;","</f>
        <v>#REF!</v>
      </c>
      <c r="D903" s="92"/>
      <c r="F903" s="92"/>
      <c r="G903" s="92"/>
      <c r="H903" s="92"/>
      <c r="I903" s="92"/>
      <c r="J903" s="92"/>
    </row>
    <row r="904" spans="1:10" ht="11.25" customHeight="1" x14ac:dyDescent="0.25">
      <c r="A904" s="90" t="e">
        <f>"HTP.P('&lt;"&amp;#REF!&amp;"&gt;' || "&amp;IF(MID(#REF!,1,6)="L_STUB","NULL","REC."&amp;#REF!)&amp;" || '&lt;/"&amp;#REF!&amp;"&gt;');"</f>
        <v>#REF!</v>
      </c>
      <c r="B904" s="92"/>
      <c r="C904" s="90" t="e">
        <f>"DECODE(C_T."&amp;#REF!&amp;", 0, NULL, C_T."&amp;#REF!&amp;") AS "&amp;#REF!&amp;","</f>
        <v>#REF!</v>
      </c>
      <c r="D904" s="92"/>
      <c r="F904" s="92"/>
      <c r="G904" s="92"/>
      <c r="H904" s="92"/>
      <c r="I904" s="92"/>
      <c r="J904" s="92"/>
    </row>
    <row r="905" spans="1:10" ht="11.25" customHeight="1" x14ac:dyDescent="0.25">
      <c r="A905" s="90" t="e">
        <f>"HTP.P('&lt;"&amp;#REF!&amp;"&gt;' || "&amp;IF(MID(#REF!,1,6)="L_STUB","NULL","REC."&amp;#REF!)&amp;" || '&lt;/"&amp;#REF!&amp;"&gt;');"</f>
        <v>#REF!</v>
      </c>
      <c r="B905" s="92"/>
      <c r="C905" s="90" t="e">
        <f>"DECODE(C_T."&amp;#REF!&amp;", 0, NULL, C_T."&amp;#REF!&amp;") AS "&amp;#REF!&amp;","</f>
        <v>#REF!</v>
      </c>
      <c r="D905" s="92"/>
      <c r="F905" s="92"/>
      <c r="G905" s="92"/>
      <c r="H905" s="92"/>
      <c r="I905" s="92"/>
      <c r="J905" s="92"/>
    </row>
    <row r="906" spans="1:10" ht="11.25" customHeight="1" x14ac:dyDescent="0.25">
      <c r="A906" s="90" t="e">
        <f>"HTP.P('&lt;"&amp;#REF!&amp;"&gt;' || "&amp;IF(MID(#REF!,1,6)="L_STUB","NULL","REC."&amp;#REF!)&amp;" || '&lt;/"&amp;#REF!&amp;"&gt;');"</f>
        <v>#REF!</v>
      </c>
      <c r="B906" s="92"/>
      <c r="C906" s="90" t="e">
        <f>"DECODE(C_T."&amp;#REF!&amp;", 0, NULL, C_T."&amp;#REF!&amp;") AS "&amp;#REF!&amp;","</f>
        <v>#REF!</v>
      </c>
      <c r="D906" s="92"/>
      <c r="F906" s="92"/>
      <c r="G906" s="92"/>
      <c r="H906" s="92"/>
      <c r="I906" s="92"/>
      <c r="J906" s="92"/>
    </row>
    <row r="907" spans="1:10" ht="11.25" customHeight="1" x14ac:dyDescent="0.25">
      <c r="A907" s="90" t="e">
        <f>"HTP.P('&lt;"&amp;#REF!&amp;"&gt;' || "&amp;IF(MID(#REF!,1,6)="L_STUB","NULL","REC."&amp;#REF!)&amp;" || '&lt;/"&amp;#REF!&amp;"&gt;');"</f>
        <v>#REF!</v>
      </c>
      <c r="B907" s="92"/>
      <c r="C907" s="90" t="e">
        <f>"DECODE(C_T."&amp;#REF!&amp;", 0, NULL, C_T."&amp;#REF!&amp;") AS "&amp;#REF!&amp;","</f>
        <v>#REF!</v>
      </c>
      <c r="D907" s="92"/>
      <c r="F907" s="92"/>
      <c r="G907" s="92"/>
      <c r="H907" s="92"/>
      <c r="I907" s="92"/>
      <c r="J907" s="92"/>
    </row>
    <row r="908" spans="1:10" ht="11.25" customHeight="1" x14ac:dyDescent="0.25">
      <c r="A908" s="90" t="e">
        <f>"HTP.P('&lt;"&amp;#REF!&amp;"&gt;' || "&amp;IF(MID(#REF!,1,6)="L_STUB","NULL","REC."&amp;#REF!)&amp;" || '&lt;/"&amp;#REF!&amp;"&gt;');"</f>
        <v>#REF!</v>
      </c>
      <c r="B908" s="92"/>
      <c r="C908" s="90" t="e">
        <f>"DECODE(C_T."&amp;#REF!&amp;", 0, NULL, C_T."&amp;#REF!&amp;") AS "&amp;#REF!&amp;","</f>
        <v>#REF!</v>
      </c>
      <c r="D908" s="92"/>
      <c r="F908" s="92"/>
      <c r="G908" s="92"/>
      <c r="H908" s="92"/>
      <c r="I908" s="92"/>
      <c r="J908" s="92"/>
    </row>
    <row r="909" spans="1:10" ht="11.25" customHeight="1" x14ac:dyDescent="0.25">
      <c r="A909" s="90" t="e">
        <f>"HTP.P('&lt;"&amp;#REF!&amp;"&gt;' || "&amp;IF(MID(#REF!,1,6)="L_STUB","NULL","REC."&amp;#REF!)&amp;" || '&lt;/"&amp;#REF!&amp;"&gt;');"</f>
        <v>#REF!</v>
      </c>
      <c r="B909" s="92"/>
      <c r="C909" s="90" t="e">
        <f>"DECODE(C_T."&amp;#REF!&amp;", 0, NULL, C_T."&amp;#REF!&amp;") AS "&amp;#REF!&amp;","</f>
        <v>#REF!</v>
      </c>
      <c r="D909" s="92"/>
      <c r="F909" s="92"/>
      <c r="G909" s="92"/>
      <c r="H909" s="92"/>
      <c r="I909" s="92"/>
      <c r="J909" s="92"/>
    </row>
    <row r="910" spans="1:10" ht="11.25" customHeight="1" x14ac:dyDescent="0.25">
      <c r="A910" s="90" t="e">
        <f>"HTP.P('&lt;"&amp;#REF!&amp;"&gt;' || "&amp;IF(MID(#REF!,1,6)="L_STUB","NULL","REC."&amp;#REF!)&amp;" || '&lt;/"&amp;#REF!&amp;"&gt;');"</f>
        <v>#REF!</v>
      </c>
      <c r="B910" s="92"/>
      <c r="C910" s="90" t="e">
        <f>"DECODE(C_T."&amp;#REF!&amp;", 0, NULL, C_T."&amp;#REF!&amp;") AS "&amp;#REF!&amp;","</f>
        <v>#REF!</v>
      </c>
      <c r="D910" s="92"/>
      <c r="F910" s="92"/>
      <c r="G910" s="92"/>
      <c r="H910" s="92"/>
      <c r="I910" s="92"/>
      <c r="J910" s="92"/>
    </row>
    <row r="911" spans="1:10" ht="11.25" customHeight="1" x14ac:dyDescent="0.25">
      <c r="A911" s="90" t="e">
        <f>"HTP.P('&lt;"&amp;#REF!&amp;"&gt;' || "&amp;IF(MID(#REF!,1,6)="L_STUB","NULL","REC."&amp;#REF!)&amp;" || '&lt;/"&amp;#REF!&amp;"&gt;');"</f>
        <v>#REF!</v>
      </c>
      <c r="B911" s="92"/>
      <c r="C911" s="90" t="e">
        <f>"DECODE(C_T."&amp;#REF!&amp;", 0, NULL, C_T."&amp;#REF!&amp;") AS "&amp;#REF!&amp;","</f>
        <v>#REF!</v>
      </c>
      <c r="D911" s="92"/>
      <c r="F911" s="92"/>
      <c r="G911" s="92"/>
      <c r="H911" s="92"/>
      <c r="I911" s="92"/>
      <c r="J911" s="92"/>
    </row>
    <row r="912" spans="1:10" ht="11.25" customHeight="1" x14ac:dyDescent="0.25">
      <c r="A912" s="90" t="e">
        <f>"HTP.P('&lt;"&amp;#REF!&amp;"&gt;' || "&amp;IF(MID(#REF!,1,6)="L_STUB","NULL","REC."&amp;#REF!)&amp;" || '&lt;/"&amp;#REF!&amp;"&gt;');"</f>
        <v>#REF!</v>
      </c>
      <c r="B912" s="92"/>
      <c r="C912" s="90" t="e">
        <f>"DECODE(C_T."&amp;#REF!&amp;", 0, NULL, C_T."&amp;#REF!&amp;") AS "&amp;#REF!&amp;","</f>
        <v>#REF!</v>
      </c>
      <c r="D912" s="92"/>
      <c r="F912" s="92"/>
      <c r="G912" s="92"/>
      <c r="H912" s="92"/>
      <c r="I912" s="92"/>
      <c r="J912" s="92"/>
    </row>
    <row r="913" spans="1:10" ht="11.25" customHeight="1" x14ac:dyDescent="0.25">
      <c r="A913" s="90" t="e">
        <f>"HTP.P('&lt;"&amp;#REF!&amp;"&gt;' || "&amp;IF(MID(#REF!,1,6)="L_STUB","NULL","REC."&amp;#REF!)&amp;" || '&lt;/"&amp;#REF!&amp;"&gt;');"</f>
        <v>#REF!</v>
      </c>
      <c r="B913" s="92"/>
      <c r="C913" s="90" t="e">
        <f>"DECODE(C_T."&amp;#REF!&amp;", 0, NULL, C_T."&amp;#REF!&amp;") AS "&amp;#REF!&amp;","</f>
        <v>#REF!</v>
      </c>
      <c r="D913" s="92"/>
      <c r="F913" s="92"/>
      <c r="G913" s="92"/>
      <c r="H913" s="92"/>
      <c r="I913" s="92"/>
      <c r="J913" s="92"/>
    </row>
    <row r="914" spans="1:10" ht="11.25" customHeight="1" x14ac:dyDescent="0.25">
      <c r="A914" s="90" t="e">
        <f>"HTP.P('&lt;"&amp;#REF!&amp;"&gt;' || "&amp;IF(MID(#REF!,1,6)="L_STUB","NULL","REC."&amp;#REF!)&amp;" || '&lt;/"&amp;#REF!&amp;"&gt;');"</f>
        <v>#REF!</v>
      </c>
      <c r="B914" s="92"/>
      <c r="C914" s="90" t="e">
        <f>"DECODE(C_T."&amp;#REF!&amp;", 0, NULL, C_T."&amp;#REF!&amp;") AS "&amp;#REF!&amp;","</f>
        <v>#REF!</v>
      </c>
      <c r="D914" s="92"/>
      <c r="F914" s="92"/>
      <c r="G914" s="92"/>
      <c r="H914" s="92"/>
      <c r="I914" s="92"/>
      <c r="J914" s="92"/>
    </row>
    <row r="915" spans="1:10" ht="11.25" customHeight="1" x14ac:dyDescent="0.25">
      <c r="A915" s="92"/>
      <c r="B915" s="92"/>
      <c r="C915" s="92"/>
      <c r="D915" s="92"/>
      <c r="F915" s="92"/>
      <c r="G915" s="92"/>
      <c r="H915" s="92"/>
      <c r="I915" s="92"/>
      <c r="J915" s="92"/>
    </row>
    <row r="916" spans="1:10" ht="11.25" customHeight="1" x14ac:dyDescent="0.25">
      <c r="A916" s="92"/>
      <c r="B916" s="92"/>
      <c r="C916" s="92"/>
      <c r="D916" s="92"/>
      <c r="F916" s="92"/>
      <c r="G916" s="92"/>
      <c r="H916" s="92"/>
      <c r="I916" s="92"/>
      <c r="J916" s="92"/>
    </row>
    <row r="917" spans="1:10" ht="11.25" customHeight="1" x14ac:dyDescent="0.25">
      <c r="A917" s="92"/>
      <c r="B917" s="92"/>
      <c r="C917" s="92"/>
      <c r="D917" s="92"/>
      <c r="F917" s="92"/>
      <c r="G917" s="92"/>
      <c r="H917" s="92"/>
      <c r="I917" s="92"/>
      <c r="J917" s="92"/>
    </row>
    <row r="918" spans="1:10" ht="11.25" customHeight="1" x14ac:dyDescent="0.25">
      <c r="A918" s="92"/>
      <c r="B918" s="92"/>
      <c r="C918" s="92"/>
      <c r="D918" s="92"/>
      <c r="F918" s="92"/>
      <c r="G918" s="92"/>
      <c r="H918" s="92"/>
      <c r="I918" s="92"/>
      <c r="J918" s="92"/>
    </row>
    <row r="919" spans="1:10" ht="11.25" customHeight="1" x14ac:dyDescent="0.25">
      <c r="A919" s="92"/>
      <c r="B919" s="92"/>
      <c r="C919" s="92"/>
      <c r="D919" s="92"/>
      <c r="F919" s="92"/>
      <c r="G919" s="92"/>
      <c r="H919" s="92"/>
      <c r="I919" s="92"/>
      <c r="J919" s="92"/>
    </row>
    <row r="920" spans="1:10" ht="11.25" customHeight="1" x14ac:dyDescent="0.25">
      <c r="A920" s="92"/>
      <c r="B920" s="92"/>
      <c r="C920" s="92"/>
      <c r="D920" s="92"/>
      <c r="F920" s="92"/>
      <c r="G920" s="92"/>
      <c r="H920" s="92"/>
      <c r="I920" s="92"/>
      <c r="J920" s="92"/>
    </row>
    <row r="921" spans="1:10" ht="11.25" customHeight="1" x14ac:dyDescent="0.25">
      <c r="A921" s="90" t="e">
        <f>"HTP.P('&lt;"&amp;#REF!&amp;"&gt;' || "&amp;IF(MID(#REF!,1,6)="L_STUB","NULL","REC."&amp;#REF!)&amp;" || '&lt;/"&amp;#REF!&amp;"&gt;');"</f>
        <v>#REF!</v>
      </c>
      <c r="B921" s="92"/>
      <c r="C921" s="90" t="e">
        <f>"DECODE(C_T."&amp;#REF!&amp;", 0, NULL, C_T."&amp;#REF!&amp;") AS "&amp;#REF!&amp;","</f>
        <v>#REF!</v>
      </c>
      <c r="D921" s="92"/>
      <c r="F921" s="92"/>
      <c r="G921" s="92"/>
      <c r="H921" s="92"/>
      <c r="I921" s="92"/>
      <c r="J921" s="92"/>
    </row>
    <row r="922" spans="1:10" ht="11.25" customHeight="1" x14ac:dyDescent="0.25">
      <c r="A922" s="90" t="e">
        <f>"HTP.P('&lt;"&amp;#REF!&amp;"&gt;' || "&amp;IF(MID(#REF!,1,6)="L_STUB","NULL","REC."&amp;#REF!)&amp;" || '&lt;/"&amp;#REF!&amp;"&gt;');"</f>
        <v>#REF!</v>
      </c>
      <c r="B922" s="92"/>
      <c r="C922" s="90" t="e">
        <f>"DECODE(C_T."&amp;#REF!&amp;", 0, NULL, C_T."&amp;#REF!&amp;") AS "&amp;#REF!&amp;","</f>
        <v>#REF!</v>
      </c>
      <c r="D922" s="92"/>
      <c r="F922" s="92"/>
      <c r="G922" s="92"/>
      <c r="H922" s="92"/>
      <c r="I922" s="92"/>
      <c r="J922" s="92"/>
    </row>
    <row r="923" spans="1:10" ht="11.25" customHeight="1" x14ac:dyDescent="0.25">
      <c r="A923" s="90" t="e">
        <f>"HTP.P('&lt;"&amp;#REF!&amp;"&gt;' || "&amp;IF(MID(#REF!,1,6)="L_STUB","NULL","REC."&amp;#REF!)&amp;" || '&lt;/"&amp;#REF!&amp;"&gt;');"</f>
        <v>#REF!</v>
      </c>
      <c r="B923" s="92"/>
      <c r="C923" s="90" t="e">
        <f>"DECODE(C_T."&amp;#REF!&amp;", 0, NULL, C_T."&amp;#REF!&amp;") AS "&amp;#REF!&amp;","</f>
        <v>#REF!</v>
      </c>
      <c r="D923" s="92"/>
      <c r="F923" s="92"/>
      <c r="G923" s="92"/>
      <c r="H923" s="92"/>
      <c r="I923" s="92"/>
      <c r="J923" s="92"/>
    </row>
    <row r="924" spans="1:10" ht="11.25" customHeight="1" x14ac:dyDescent="0.25">
      <c r="A924" s="90" t="e">
        <f>"HTP.P('&lt;"&amp;#REF!&amp;"&gt;' || "&amp;IF(MID(#REF!,1,6)="L_STUB","NULL","REC."&amp;#REF!)&amp;" || '&lt;/"&amp;#REF!&amp;"&gt;');"</f>
        <v>#REF!</v>
      </c>
      <c r="B924" s="92"/>
      <c r="C924" s="90" t="e">
        <f>"DECODE(C_T."&amp;#REF!&amp;", 0, NULL, C_T."&amp;#REF!&amp;") AS "&amp;#REF!&amp;","</f>
        <v>#REF!</v>
      </c>
      <c r="D924" s="92"/>
      <c r="F924" s="92"/>
      <c r="G924" s="92"/>
      <c r="H924" s="92"/>
      <c r="I924" s="92"/>
      <c r="J924" s="92"/>
    </row>
    <row r="925" spans="1:10" ht="11.25" customHeight="1" x14ac:dyDescent="0.25">
      <c r="A925" s="90" t="e">
        <f>"HTP.P('&lt;"&amp;#REF!&amp;"&gt;' || "&amp;IF(MID(#REF!,1,6)="L_STUB","NULL","REC."&amp;#REF!)&amp;" || '&lt;/"&amp;#REF!&amp;"&gt;');"</f>
        <v>#REF!</v>
      </c>
      <c r="B925" s="92"/>
      <c r="C925" s="90" t="e">
        <f>"DECODE(C_T."&amp;#REF!&amp;", 0, NULL, C_T."&amp;#REF!&amp;") AS "&amp;#REF!&amp;","</f>
        <v>#REF!</v>
      </c>
      <c r="D925" s="92"/>
      <c r="F925" s="92"/>
      <c r="G925" s="92"/>
      <c r="H925" s="92"/>
      <c r="I925" s="92"/>
      <c r="J925" s="92"/>
    </row>
    <row r="926" spans="1:10" ht="11.25" customHeight="1" x14ac:dyDescent="0.25">
      <c r="A926" s="90" t="e">
        <f>"HTP.P('&lt;"&amp;#REF!&amp;"&gt;' || "&amp;IF(MID(#REF!,1,6)="L_STUB","NULL","REC."&amp;#REF!)&amp;" || '&lt;/"&amp;#REF!&amp;"&gt;');"</f>
        <v>#REF!</v>
      </c>
      <c r="B926" s="92"/>
      <c r="C926" s="90" t="e">
        <f>"DECODE(C_T."&amp;#REF!&amp;", 0, NULL, C_T."&amp;#REF!&amp;") AS "&amp;#REF!&amp;","</f>
        <v>#REF!</v>
      </c>
      <c r="D926" s="92"/>
      <c r="F926" s="92"/>
      <c r="G926" s="92"/>
      <c r="H926" s="92"/>
      <c r="I926" s="92"/>
      <c r="J926" s="92"/>
    </row>
    <row r="927" spans="1:10" ht="11.25" customHeight="1" x14ac:dyDescent="0.25">
      <c r="A927" s="90" t="e">
        <f>"HTP.P('&lt;"&amp;#REF!&amp;"&gt;' || "&amp;IF(MID(#REF!,1,6)="L_STUB","NULL","REC."&amp;#REF!)&amp;" || '&lt;/"&amp;#REF!&amp;"&gt;');"</f>
        <v>#REF!</v>
      </c>
      <c r="B927" s="92"/>
      <c r="C927" s="90" t="e">
        <f>"DECODE(C_T."&amp;#REF!&amp;", 0, NULL, C_T."&amp;#REF!&amp;") AS "&amp;#REF!&amp;","</f>
        <v>#REF!</v>
      </c>
      <c r="D927" s="92"/>
      <c r="F927" s="92"/>
      <c r="G927" s="92"/>
      <c r="H927" s="92"/>
      <c r="I927" s="92"/>
      <c r="J927" s="92"/>
    </row>
    <row r="928" spans="1:10" ht="11.25" customHeight="1" x14ac:dyDescent="0.25">
      <c r="A928" s="90" t="e">
        <f>"HTP.P('&lt;"&amp;#REF!&amp;"&gt;' || "&amp;IF(MID(#REF!,1,6)="L_STUB","NULL","REC."&amp;#REF!)&amp;" || '&lt;/"&amp;#REF!&amp;"&gt;');"</f>
        <v>#REF!</v>
      </c>
      <c r="B928" s="92"/>
      <c r="C928" s="90" t="e">
        <f>"DECODE(C_T."&amp;#REF!&amp;", 0, NULL, C_T."&amp;#REF!&amp;") AS "&amp;#REF!&amp;","</f>
        <v>#REF!</v>
      </c>
      <c r="D928" s="92"/>
      <c r="F928" s="92"/>
      <c r="G928" s="92"/>
      <c r="H928" s="92"/>
      <c r="I928" s="92"/>
      <c r="J928" s="92"/>
    </row>
    <row r="929" spans="1:10" ht="11.25" customHeight="1" x14ac:dyDescent="0.25">
      <c r="A929" s="90" t="e">
        <f>"HTP.P('&lt;"&amp;#REF!&amp;"&gt;' || "&amp;IF(MID(#REF!,1,6)="L_STUB","NULL","REC."&amp;#REF!)&amp;" || '&lt;/"&amp;#REF!&amp;"&gt;');"</f>
        <v>#REF!</v>
      </c>
      <c r="B929" s="92"/>
      <c r="C929" s="90" t="e">
        <f>"DECODE(C_T."&amp;#REF!&amp;", 0, NULL, C_T."&amp;#REF!&amp;") AS "&amp;#REF!&amp;","</f>
        <v>#REF!</v>
      </c>
      <c r="D929" s="92"/>
      <c r="F929" s="92"/>
      <c r="G929" s="92"/>
      <c r="H929" s="92"/>
      <c r="I929" s="92"/>
      <c r="J929" s="92"/>
    </row>
    <row r="930" spans="1:10" ht="11.25" customHeight="1" x14ac:dyDescent="0.25">
      <c r="A930" s="90" t="e">
        <f>"HTP.P('&lt;"&amp;#REF!&amp;"&gt;' || "&amp;IF(MID(#REF!,1,6)="L_STUB","NULL","REC."&amp;#REF!)&amp;" || '&lt;/"&amp;#REF!&amp;"&gt;');"</f>
        <v>#REF!</v>
      </c>
      <c r="B930" s="92"/>
      <c r="C930" s="90" t="e">
        <f>"DECODE(C_T."&amp;#REF!&amp;", 0, NULL, C_T."&amp;#REF!&amp;") AS "&amp;#REF!&amp;","</f>
        <v>#REF!</v>
      </c>
      <c r="D930" s="92"/>
      <c r="F930" s="92"/>
      <c r="G930" s="92"/>
      <c r="H930" s="92"/>
      <c r="I930" s="92"/>
      <c r="J930" s="92"/>
    </row>
    <row r="931" spans="1:10" ht="11.25" customHeight="1" x14ac:dyDescent="0.25">
      <c r="A931" s="90" t="e">
        <f>"HTP.P('&lt;"&amp;#REF!&amp;"&gt;' || "&amp;IF(MID(#REF!,1,6)="L_STUB","NULL","REC."&amp;#REF!)&amp;" || '&lt;/"&amp;#REF!&amp;"&gt;');"</f>
        <v>#REF!</v>
      </c>
      <c r="B931" s="92"/>
      <c r="C931" s="90" t="e">
        <f>"DECODE(C_T."&amp;#REF!&amp;", 0, NULL, C_T."&amp;#REF!&amp;") AS "&amp;#REF!&amp;","</f>
        <v>#REF!</v>
      </c>
      <c r="D931" s="92"/>
      <c r="F931" s="92"/>
      <c r="G931" s="92"/>
      <c r="H931" s="92"/>
      <c r="I931" s="92"/>
      <c r="J931" s="92"/>
    </row>
    <row r="932" spans="1:10" ht="11.25" customHeight="1" x14ac:dyDescent="0.25">
      <c r="A932" s="90" t="e">
        <f>"HTP.P('&lt;"&amp;#REF!&amp;"&gt;' || "&amp;IF(MID(#REF!,1,6)="L_STUB","NULL","REC."&amp;#REF!)&amp;" || '&lt;/"&amp;#REF!&amp;"&gt;');"</f>
        <v>#REF!</v>
      </c>
      <c r="B932" s="92"/>
      <c r="C932" s="90" t="e">
        <f>"DECODE(C_T."&amp;#REF!&amp;", 0, NULL, C_T."&amp;#REF!&amp;") AS "&amp;#REF!&amp;","</f>
        <v>#REF!</v>
      </c>
      <c r="D932" s="92"/>
      <c r="F932" s="92"/>
      <c r="G932" s="92"/>
      <c r="H932" s="92"/>
      <c r="I932" s="92"/>
      <c r="J932" s="92"/>
    </row>
    <row r="933" spans="1:10" ht="11.25" customHeight="1" x14ac:dyDescent="0.25">
      <c r="A933" s="90" t="e">
        <f>"HTP.P('&lt;"&amp;#REF!&amp;"&gt;' || "&amp;IF(MID(#REF!,1,6)="L_STUB","NULL","REC."&amp;#REF!)&amp;" || '&lt;/"&amp;#REF!&amp;"&gt;');"</f>
        <v>#REF!</v>
      </c>
      <c r="B933" s="92"/>
      <c r="C933" s="90" t="e">
        <f>"DECODE(C_T."&amp;#REF!&amp;", 0, NULL, C_T."&amp;#REF!&amp;") AS "&amp;#REF!&amp;","</f>
        <v>#REF!</v>
      </c>
      <c r="D933" s="92"/>
      <c r="F933" s="92"/>
      <c r="G933" s="92"/>
      <c r="H933" s="92"/>
      <c r="I933" s="92"/>
      <c r="J933" s="92"/>
    </row>
    <row r="934" spans="1:10" ht="11.25" customHeight="1" x14ac:dyDescent="0.25">
      <c r="A934" s="90" t="e">
        <f>"HTP.P('&lt;"&amp;#REF!&amp;"&gt;' || "&amp;IF(MID(#REF!,1,6)="L_STUB","NULL","REC."&amp;#REF!)&amp;" || '&lt;/"&amp;#REF!&amp;"&gt;');"</f>
        <v>#REF!</v>
      </c>
      <c r="B934" s="92"/>
      <c r="C934" s="90" t="e">
        <f>"DECODE(C_T."&amp;#REF!&amp;", 0, NULL, C_T."&amp;#REF!&amp;") AS "&amp;#REF!&amp;","</f>
        <v>#REF!</v>
      </c>
      <c r="D934" s="92"/>
      <c r="F934" s="92"/>
      <c r="G934" s="92"/>
      <c r="H934" s="92"/>
      <c r="I934" s="92"/>
      <c r="J934" s="92"/>
    </row>
    <row r="935" spans="1:10" ht="11.25" customHeight="1" x14ac:dyDescent="0.25">
      <c r="A935" s="90" t="e">
        <f>"HTP.P('&lt;"&amp;#REF!&amp;"&gt;' || "&amp;IF(MID(#REF!,1,6)="L_STUB","NULL","REC."&amp;#REF!)&amp;" || '&lt;/"&amp;#REF!&amp;"&gt;');"</f>
        <v>#REF!</v>
      </c>
      <c r="B935" s="92"/>
      <c r="C935" s="90" t="e">
        <f>"DECODE(C_T."&amp;#REF!&amp;", 0, NULL, C_T."&amp;#REF!&amp;") AS "&amp;#REF!&amp;","</f>
        <v>#REF!</v>
      </c>
      <c r="D935" s="92"/>
      <c r="F935" s="92"/>
      <c r="G935" s="92"/>
      <c r="H935" s="92"/>
      <c r="I935" s="92"/>
      <c r="J935" s="92"/>
    </row>
    <row r="936" spans="1:10" ht="11.25" customHeight="1" x14ac:dyDescent="0.25">
      <c r="A936" s="90" t="e">
        <f>"HTP.P('&lt;"&amp;#REF!&amp;"&gt;' || "&amp;IF(MID(#REF!,1,6)="L_STUB","NULL","REC."&amp;#REF!)&amp;" || '&lt;/"&amp;#REF!&amp;"&gt;');"</f>
        <v>#REF!</v>
      </c>
      <c r="B936" s="92"/>
      <c r="C936" s="90" t="e">
        <f>"DECODE(C_T."&amp;#REF!&amp;", 0, NULL, C_T."&amp;#REF!&amp;") AS "&amp;#REF!&amp;","</f>
        <v>#REF!</v>
      </c>
      <c r="D936" s="92"/>
      <c r="F936" s="92"/>
      <c r="G936" s="92"/>
      <c r="H936" s="92"/>
      <c r="I936" s="92"/>
      <c r="J936" s="92"/>
    </row>
    <row r="937" spans="1:10" ht="11.25" customHeight="1" x14ac:dyDescent="0.25">
      <c r="A937" s="90" t="e">
        <f>"HTP.P('&lt;"&amp;#REF!&amp;"&gt;' || "&amp;IF(MID(#REF!,1,6)="L_STUB","NULL","REC."&amp;#REF!)&amp;" || '&lt;/"&amp;#REF!&amp;"&gt;');"</f>
        <v>#REF!</v>
      </c>
      <c r="B937" s="92"/>
      <c r="C937" s="90" t="e">
        <f>"DECODE(C_T."&amp;#REF!&amp;", 0, NULL, C_T."&amp;#REF!&amp;") AS "&amp;#REF!&amp;","</f>
        <v>#REF!</v>
      </c>
      <c r="D937" s="92"/>
      <c r="F937" s="92"/>
      <c r="G937" s="92"/>
      <c r="H937" s="92"/>
      <c r="I937" s="92"/>
      <c r="J937" s="92"/>
    </row>
    <row r="938" spans="1:10" ht="11.25" customHeight="1" x14ac:dyDescent="0.25">
      <c r="A938" s="90" t="e">
        <f>"HTP.P('&lt;"&amp;#REF!&amp;"&gt;' || "&amp;IF(MID(#REF!,1,6)="L_STUB","NULL","REC."&amp;#REF!)&amp;" || '&lt;/"&amp;#REF!&amp;"&gt;');"</f>
        <v>#REF!</v>
      </c>
      <c r="B938" s="92"/>
      <c r="C938" s="90" t="e">
        <f>"DECODE(C_T."&amp;#REF!&amp;", 0, NULL, C_T."&amp;#REF!&amp;") AS "&amp;#REF!&amp;","</f>
        <v>#REF!</v>
      </c>
      <c r="D938" s="92"/>
      <c r="F938" s="92"/>
      <c r="G938" s="92"/>
      <c r="H938" s="92"/>
      <c r="I938" s="92"/>
      <c r="J938" s="92"/>
    </row>
    <row r="939" spans="1:10" ht="11.25" customHeight="1" x14ac:dyDescent="0.25">
      <c r="A939" s="90" t="e">
        <f>"HTP.P('&lt;"&amp;#REF!&amp;"&gt;' || "&amp;IF(MID(#REF!,1,6)="L_STUB","NULL","REC."&amp;#REF!)&amp;" || '&lt;/"&amp;#REF!&amp;"&gt;');"</f>
        <v>#REF!</v>
      </c>
      <c r="B939" s="92"/>
      <c r="C939" s="90" t="e">
        <f>"DECODE(C_T."&amp;#REF!&amp;", 0, NULL, C_T."&amp;#REF!&amp;") AS "&amp;#REF!&amp;","</f>
        <v>#REF!</v>
      </c>
      <c r="D939" s="92"/>
      <c r="F939" s="92"/>
      <c r="G939" s="92"/>
      <c r="H939" s="92"/>
      <c r="I939" s="92"/>
      <c r="J939" s="92"/>
    </row>
    <row r="940" spans="1:10" ht="11.25" customHeight="1" x14ac:dyDescent="0.25">
      <c r="A940" s="90" t="e">
        <f>"HTP.P('&lt;"&amp;#REF!&amp;"&gt;' || "&amp;IF(MID(#REF!,1,6)="L_STUB","NULL","REC."&amp;#REF!)&amp;" || '&lt;/"&amp;#REF!&amp;"&gt;');"</f>
        <v>#REF!</v>
      </c>
      <c r="B940" s="92"/>
      <c r="C940" s="90" t="e">
        <f>"DECODE(C_T."&amp;#REF!&amp;", 0, NULL, C_T."&amp;#REF!&amp;") AS "&amp;#REF!&amp;","</f>
        <v>#REF!</v>
      </c>
      <c r="D940" s="92"/>
      <c r="F940" s="92"/>
      <c r="G940" s="92"/>
      <c r="H940" s="92"/>
      <c r="I940" s="92"/>
      <c r="J940" s="92"/>
    </row>
    <row r="941" spans="1:10" ht="11.25" customHeight="1" x14ac:dyDescent="0.25">
      <c r="A941" s="90" t="e">
        <f>"HTP.P('&lt;"&amp;#REF!&amp;"&gt;' || "&amp;IF(MID(#REF!,1,6)="L_STUB","NULL","REC."&amp;#REF!)&amp;" || '&lt;/"&amp;#REF!&amp;"&gt;');"</f>
        <v>#REF!</v>
      </c>
      <c r="B941" s="92"/>
      <c r="C941" s="90" t="e">
        <f>"DECODE(C_T."&amp;#REF!&amp;", 0, NULL, C_T."&amp;#REF!&amp;") AS "&amp;#REF!&amp;","</f>
        <v>#REF!</v>
      </c>
      <c r="D941" s="92"/>
      <c r="F941" s="92"/>
      <c r="G941" s="92"/>
      <c r="H941" s="92"/>
      <c r="I941" s="92"/>
      <c r="J941" s="92"/>
    </row>
    <row r="942" spans="1:10" ht="11.25" customHeight="1" x14ac:dyDescent="0.25">
      <c r="A942" s="90" t="e">
        <f>"HTP.P('&lt;"&amp;#REF!&amp;"&gt;' || "&amp;IF(MID(#REF!,1,6)="L_STUB","NULL","REC."&amp;#REF!)&amp;" || '&lt;/"&amp;#REF!&amp;"&gt;');"</f>
        <v>#REF!</v>
      </c>
      <c r="B942" s="92"/>
      <c r="C942" s="90" t="e">
        <f>"DECODE(C_T."&amp;#REF!&amp;", 0, NULL, C_T."&amp;#REF!&amp;") AS "&amp;#REF!&amp;","</f>
        <v>#REF!</v>
      </c>
      <c r="D942" s="92"/>
      <c r="F942" s="92"/>
      <c r="G942" s="92"/>
      <c r="H942" s="92"/>
      <c r="I942" s="92"/>
      <c r="J942" s="92"/>
    </row>
    <row r="943" spans="1:10" ht="11.25" customHeight="1" x14ac:dyDescent="0.25">
      <c r="A943" s="90" t="e">
        <f>"HTP.P('&lt;"&amp;#REF!&amp;"&gt;' || "&amp;IF(MID(#REF!,1,6)="L_STUB","NULL","REC."&amp;#REF!)&amp;" || '&lt;/"&amp;#REF!&amp;"&gt;');"</f>
        <v>#REF!</v>
      </c>
      <c r="B943" s="92"/>
      <c r="C943" s="90" t="e">
        <f>"DECODE(C_T."&amp;#REF!&amp;", 0, NULL, C_T."&amp;#REF!&amp;") AS "&amp;#REF!&amp;","</f>
        <v>#REF!</v>
      </c>
      <c r="D943" s="92"/>
      <c r="F943" s="92"/>
      <c r="G943" s="92"/>
      <c r="H943" s="92"/>
      <c r="I943" s="92"/>
      <c r="J943" s="92"/>
    </row>
    <row r="944" spans="1:10" ht="11.25" customHeight="1" x14ac:dyDescent="0.25">
      <c r="A944" s="90" t="e">
        <f>"HTP.P('&lt;"&amp;#REF!&amp;"&gt;' || "&amp;IF(MID(#REF!,1,6)="L_STUB","NULL","REC."&amp;#REF!)&amp;" || '&lt;/"&amp;#REF!&amp;"&gt;');"</f>
        <v>#REF!</v>
      </c>
      <c r="B944" s="92"/>
      <c r="C944" s="90" t="e">
        <f>"DECODE(C_T."&amp;#REF!&amp;", 0, NULL, C_T."&amp;#REF!&amp;") AS "&amp;#REF!&amp;","</f>
        <v>#REF!</v>
      </c>
      <c r="D944" s="92"/>
      <c r="F944" s="92"/>
      <c r="G944" s="92"/>
      <c r="H944" s="92"/>
      <c r="I944" s="92"/>
      <c r="J944" s="92"/>
    </row>
    <row r="945" spans="1:10" ht="11.25" customHeight="1" x14ac:dyDescent="0.25">
      <c r="A945" s="90" t="e">
        <f>"HTP.P('&lt;"&amp;#REF!&amp;"&gt;' || "&amp;IF(MID(#REF!,1,6)="L_STUB","NULL","REC."&amp;#REF!)&amp;" || '&lt;/"&amp;#REF!&amp;"&gt;');"</f>
        <v>#REF!</v>
      </c>
      <c r="B945" s="92"/>
      <c r="C945" s="90" t="e">
        <f>"DECODE(C_T."&amp;#REF!&amp;", 0, NULL, C_T."&amp;#REF!&amp;") AS "&amp;#REF!&amp;","</f>
        <v>#REF!</v>
      </c>
      <c r="D945" s="92"/>
      <c r="F945" s="92"/>
      <c r="G945" s="92"/>
      <c r="H945" s="92"/>
      <c r="I945" s="92"/>
      <c r="J945" s="92"/>
    </row>
    <row r="946" spans="1:10" ht="11.25" customHeight="1" x14ac:dyDescent="0.25">
      <c r="A946" s="90" t="e">
        <f>"HTP.P('&lt;"&amp;#REF!&amp;"&gt;' || "&amp;IF(MID(#REF!,1,6)="L_STUB","NULL","REC."&amp;#REF!)&amp;" || '&lt;/"&amp;#REF!&amp;"&gt;');"</f>
        <v>#REF!</v>
      </c>
      <c r="B946" s="92"/>
      <c r="C946" s="90" t="e">
        <f>"DECODE(C_T."&amp;#REF!&amp;", 0, NULL, C_T."&amp;#REF!&amp;") AS "&amp;#REF!&amp;","</f>
        <v>#REF!</v>
      </c>
      <c r="D946" s="92"/>
      <c r="F946" s="92"/>
      <c r="G946" s="92"/>
      <c r="H946" s="92"/>
      <c r="I946" s="92"/>
      <c r="J946" s="92"/>
    </row>
    <row r="947" spans="1:10" ht="11.25" customHeight="1" x14ac:dyDescent="0.25">
      <c r="A947" s="90" t="e">
        <f>"HTP.P('&lt;"&amp;#REF!&amp;"&gt;' || "&amp;IF(MID(#REF!,1,6)="L_STUB","NULL","REC."&amp;#REF!)&amp;" || '&lt;/"&amp;#REF!&amp;"&gt;');"</f>
        <v>#REF!</v>
      </c>
      <c r="B947" s="92"/>
      <c r="C947" s="90" t="e">
        <f>"DECODE(C_T."&amp;#REF!&amp;", 0, NULL, C_T."&amp;#REF!&amp;") AS "&amp;#REF!&amp;","</f>
        <v>#REF!</v>
      </c>
      <c r="D947" s="92"/>
      <c r="F947" s="92"/>
      <c r="G947" s="92"/>
      <c r="H947" s="92"/>
      <c r="I947" s="92"/>
      <c r="J947" s="92"/>
    </row>
    <row r="948" spans="1:10" ht="11.25" customHeight="1" x14ac:dyDescent="0.25">
      <c r="A948" s="90" t="e">
        <f>"HTP.P('&lt;"&amp;#REF!&amp;"&gt;' || "&amp;IF(MID(#REF!,1,6)="L_STUB","NULL","REC."&amp;#REF!)&amp;" || '&lt;/"&amp;#REF!&amp;"&gt;');"</f>
        <v>#REF!</v>
      </c>
      <c r="B948" s="92"/>
      <c r="C948" s="90" t="e">
        <f>"DECODE(C_T."&amp;#REF!&amp;", 0, NULL, C_T."&amp;#REF!&amp;") AS "&amp;#REF!&amp;","</f>
        <v>#REF!</v>
      </c>
      <c r="D948" s="92"/>
      <c r="F948" s="92"/>
      <c r="G948" s="92"/>
      <c r="H948" s="92"/>
      <c r="I948" s="92"/>
      <c r="J948" s="92"/>
    </row>
    <row r="949" spans="1:10" ht="11.25" customHeight="1" x14ac:dyDescent="0.25">
      <c r="A949" s="90" t="e">
        <f>"HTP.P('&lt;"&amp;#REF!&amp;"&gt;' || "&amp;IF(MID(#REF!,1,6)="L_STUB","NULL","REC."&amp;#REF!)&amp;" || '&lt;/"&amp;#REF!&amp;"&gt;');"</f>
        <v>#REF!</v>
      </c>
      <c r="B949" s="92"/>
      <c r="C949" s="90" t="e">
        <f>"DECODE(C_T."&amp;#REF!&amp;", 0, NULL, C_T."&amp;#REF!&amp;") AS "&amp;#REF!&amp;","</f>
        <v>#REF!</v>
      </c>
      <c r="D949" s="92"/>
      <c r="F949" s="92"/>
      <c r="G949" s="92"/>
      <c r="H949" s="92"/>
      <c r="I949" s="92"/>
      <c r="J949" s="92"/>
    </row>
    <row r="950" spans="1:10" ht="11.25" customHeight="1" x14ac:dyDescent="0.25">
      <c r="A950" s="90" t="e">
        <f>"HTP.P('&lt;"&amp;#REF!&amp;"&gt;' || "&amp;IF(MID(#REF!,1,6)="L_STUB","NULL","REC."&amp;#REF!)&amp;" || '&lt;/"&amp;#REF!&amp;"&gt;');"</f>
        <v>#REF!</v>
      </c>
      <c r="B950" s="92"/>
      <c r="C950" s="90" t="e">
        <f>"DECODE(C_T."&amp;#REF!&amp;", 0, NULL, C_T."&amp;#REF!&amp;") AS "&amp;#REF!&amp;","</f>
        <v>#REF!</v>
      </c>
      <c r="D950" s="92"/>
      <c r="F950" s="92"/>
      <c r="G950" s="92"/>
      <c r="H950" s="92"/>
      <c r="I950" s="92"/>
      <c r="J950" s="92"/>
    </row>
    <row r="951" spans="1:10" ht="11.25" customHeight="1" x14ac:dyDescent="0.25">
      <c r="A951" s="90" t="e">
        <f>"HTP.P('&lt;"&amp;#REF!&amp;"&gt;' || "&amp;IF(MID(#REF!,1,6)="L_STUB","NULL","REC."&amp;#REF!)&amp;" || '&lt;/"&amp;#REF!&amp;"&gt;');"</f>
        <v>#REF!</v>
      </c>
      <c r="B951" s="92"/>
      <c r="C951" s="90" t="e">
        <f>"DECODE(C_T."&amp;#REF!&amp;", 0, NULL, C_T."&amp;#REF!&amp;") AS "&amp;#REF!&amp;","</f>
        <v>#REF!</v>
      </c>
      <c r="D951" s="92"/>
      <c r="F951" s="92"/>
      <c r="G951" s="92"/>
      <c r="H951" s="92"/>
      <c r="I951" s="92"/>
      <c r="J951" s="92"/>
    </row>
    <row r="952" spans="1:10" ht="11.25" customHeight="1" x14ac:dyDescent="0.25">
      <c r="A952" s="90" t="e">
        <f>"HTP.P('&lt;"&amp;#REF!&amp;"&gt;' || "&amp;IF(MID(#REF!,1,6)="L_STUB","NULL","REC."&amp;#REF!)&amp;" || '&lt;/"&amp;#REF!&amp;"&gt;');"</f>
        <v>#REF!</v>
      </c>
      <c r="B952" s="92"/>
      <c r="C952" s="90" t="e">
        <f>"DECODE(C_T."&amp;#REF!&amp;", 0, NULL, C_T."&amp;#REF!&amp;") AS "&amp;#REF!&amp;","</f>
        <v>#REF!</v>
      </c>
      <c r="D952" s="92"/>
      <c r="F952" s="92"/>
      <c r="G952" s="92"/>
      <c r="H952" s="92"/>
      <c r="I952" s="92"/>
      <c r="J952" s="92"/>
    </row>
    <row r="953" spans="1:10" ht="11.25" customHeight="1" x14ac:dyDescent="0.25">
      <c r="A953" s="90" t="e">
        <f>"HTP.P('&lt;"&amp;#REF!&amp;"&gt;' || "&amp;IF(MID(#REF!,1,6)="L_STUB","NULL","REC."&amp;#REF!)&amp;" || '&lt;/"&amp;#REF!&amp;"&gt;');"</f>
        <v>#REF!</v>
      </c>
      <c r="B953" s="92"/>
      <c r="C953" s="90" t="e">
        <f>"DECODE(C_T."&amp;#REF!&amp;", 0, NULL, C_T."&amp;#REF!&amp;") AS "&amp;#REF!&amp;","</f>
        <v>#REF!</v>
      </c>
      <c r="D953" s="92"/>
      <c r="F953" s="92"/>
      <c r="G953" s="92"/>
      <c r="H953" s="92"/>
      <c r="I953" s="92"/>
      <c r="J953" s="92"/>
    </row>
    <row r="954" spans="1:10" ht="11.25" customHeight="1" x14ac:dyDescent="0.25">
      <c r="A954" s="90" t="e">
        <f>"HTP.P('&lt;"&amp;#REF!&amp;"&gt;' || "&amp;IF(MID(#REF!,1,6)="L_STUB","NULL","REC."&amp;#REF!)&amp;" || '&lt;/"&amp;#REF!&amp;"&gt;');"</f>
        <v>#REF!</v>
      </c>
      <c r="B954" s="92"/>
      <c r="C954" s="90" t="e">
        <f>"DECODE(C_T."&amp;#REF!&amp;", 0, NULL, C_T."&amp;#REF!&amp;") AS "&amp;#REF!&amp;","</f>
        <v>#REF!</v>
      </c>
      <c r="D954" s="92"/>
      <c r="F954" s="92"/>
      <c r="G954" s="92"/>
      <c r="H954" s="92"/>
      <c r="I954" s="92"/>
      <c r="J954" s="92"/>
    </row>
    <row r="955" spans="1:10" ht="11.25" customHeight="1" x14ac:dyDescent="0.25">
      <c r="A955" s="90" t="e">
        <f>"HTP.P('&lt;"&amp;#REF!&amp;"&gt;' || "&amp;IF(MID(#REF!,1,6)="L_STUB","NULL","REC."&amp;#REF!)&amp;" || '&lt;/"&amp;#REF!&amp;"&gt;');"</f>
        <v>#REF!</v>
      </c>
      <c r="B955" s="92"/>
      <c r="C955" s="90" t="e">
        <f>"DECODE(C_T."&amp;#REF!&amp;", 0, NULL, C_T."&amp;#REF!&amp;") AS "&amp;#REF!&amp;","</f>
        <v>#REF!</v>
      </c>
      <c r="D955" s="92"/>
      <c r="F955" s="92"/>
      <c r="G955" s="92"/>
      <c r="H955" s="92"/>
      <c r="I955" s="92"/>
      <c r="J955" s="92"/>
    </row>
    <row r="956" spans="1:10" ht="11.25" customHeight="1" x14ac:dyDescent="0.25">
      <c r="A956" s="90" t="e">
        <f>"HTP.P('&lt;"&amp;#REF!&amp;"&gt;' || "&amp;IF(MID(#REF!,1,6)="L_STUB","NULL","REC."&amp;#REF!)&amp;" || '&lt;/"&amp;#REF!&amp;"&gt;');"</f>
        <v>#REF!</v>
      </c>
      <c r="B956" s="92"/>
      <c r="C956" s="90" t="e">
        <f>"DECODE(C_T."&amp;#REF!&amp;", 0, NULL, C_T."&amp;#REF!&amp;") AS "&amp;#REF!&amp;","</f>
        <v>#REF!</v>
      </c>
      <c r="D956" s="92"/>
      <c r="F956" s="92"/>
      <c r="G956" s="92"/>
      <c r="H956" s="92"/>
      <c r="I956" s="92"/>
      <c r="J956" s="92"/>
    </row>
    <row r="957" spans="1:10" ht="11.25" customHeight="1" x14ac:dyDescent="0.25">
      <c r="A957" s="92"/>
      <c r="B957" s="92"/>
      <c r="C957" s="92"/>
      <c r="D957" s="92"/>
      <c r="F957" s="92"/>
      <c r="G957" s="92"/>
      <c r="H957" s="92"/>
      <c r="I957" s="92"/>
      <c r="J957" s="92"/>
    </row>
    <row r="958" spans="1:10" ht="11.25" customHeight="1" x14ac:dyDescent="0.25">
      <c r="A958" s="92"/>
      <c r="B958" s="92"/>
      <c r="C958" s="92"/>
      <c r="D958" s="92"/>
      <c r="F958" s="92"/>
      <c r="G958" s="92"/>
      <c r="H958" s="92"/>
      <c r="I958" s="92"/>
      <c r="J958" s="92"/>
    </row>
    <row r="959" spans="1:10" ht="11.25" customHeight="1" x14ac:dyDescent="0.25">
      <c r="A959" s="92"/>
      <c r="B959" s="92"/>
      <c r="C959" s="92"/>
      <c r="D959" s="92"/>
      <c r="F959" s="92"/>
      <c r="G959" s="92"/>
      <c r="H959" s="92"/>
      <c r="I959" s="92"/>
      <c r="J959" s="92"/>
    </row>
    <row r="960" spans="1:10" ht="11.25" customHeight="1" x14ac:dyDescent="0.25">
      <c r="A960" s="92"/>
      <c r="B960" s="92"/>
      <c r="C960" s="92"/>
      <c r="D960" s="92"/>
      <c r="F960" s="92"/>
      <c r="G960" s="92"/>
      <c r="H960" s="92"/>
      <c r="I960" s="92"/>
      <c r="J960" s="92"/>
    </row>
    <row r="961" spans="1:10" ht="11.25" customHeight="1" x14ac:dyDescent="0.25">
      <c r="A961" s="92"/>
      <c r="B961" s="92"/>
      <c r="C961" s="92"/>
      <c r="D961" s="92"/>
      <c r="F961" s="92"/>
      <c r="G961" s="92"/>
      <c r="H961" s="92"/>
      <c r="I961" s="92"/>
      <c r="J961" s="92"/>
    </row>
    <row r="962" spans="1:10" ht="11.25" customHeight="1" x14ac:dyDescent="0.25">
      <c r="A962" s="92"/>
      <c r="B962" s="92"/>
      <c r="C962" s="92"/>
      <c r="D962" s="92"/>
      <c r="F962" s="92"/>
      <c r="G962" s="92"/>
      <c r="H962" s="92"/>
      <c r="I962" s="92"/>
      <c r="J962" s="92"/>
    </row>
    <row r="963" spans="1:10" ht="11.25" customHeight="1" x14ac:dyDescent="0.25">
      <c r="A963" s="90" t="e">
        <f>"HTP.P('&lt;"&amp;#REF!&amp;"&gt;' || "&amp;IF(MID(#REF!,1,6)="L_STUB","NULL","REC."&amp;#REF!)&amp;" || '&lt;/"&amp;#REF!&amp;"&gt;');"</f>
        <v>#REF!</v>
      </c>
      <c r="B963" s="92"/>
      <c r="C963" s="90" t="e">
        <f>"DECODE(C_T."&amp;#REF!&amp;", 0, NULL, C_T."&amp;#REF!&amp;") AS "&amp;#REF!&amp;","</f>
        <v>#REF!</v>
      </c>
      <c r="D963" s="92"/>
      <c r="F963" s="92"/>
      <c r="G963" s="92"/>
      <c r="H963" s="92"/>
      <c r="I963" s="92"/>
      <c r="J963" s="92"/>
    </row>
    <row r="964" spans="1:10" ht="11.25" customHeight="1" x14ac:dyDescent="0.25">
      <c r="A964" s="90" t="e">
        <f>"HTP.P('&lt;"&amp;#REF!&amp;"&gt;' || "&amp;IF(MID(#REF!,1,6)="L_STUB","NULL","REC."&amp;#REF!)&amp;" || '&lt;/"&amp;#REF!&amp;"&gt;');"</f>
        <v>#REF!</v>
      </c>
      <c r="B964" s="92"/>
      <c r="C964" s="90" t="e">
        <f>"DECODE(C_T."&amp;#REF!&amp;", 0, NULL, C_T."&amp;#REF!&amp;") AS "&amp;#REF!&amp;","</f>
        <v>#REF!</v>
      </c>
      <c r="D964" s="92"/>
      <c r="F964" s="92"/>
      <c r="G964" s="92"/>
      <c r="H964" s="92"/>
      <c r="I964" s="92"/>
      <c r="J964" s="92"/>
    </row>
    <row r="965" spans="1:10" ht="11.25" customHeight="1" x14ac:dyDescent="0.25">
      <c r="A965" s="90" t="e">
        <f>"HTP.P('&lt;"&amp;#REF!&amp;"&gt;' || "&amp;IF(MID(#REF!,1,6)="L_STUB","NULL","REC."&amp;#REF!)&amp;" || '&lt;/"&amp;#REF!&amp;"&gt;');"</f>
        <v>#REF!</v>
      </c>
      <c r="B965" s="92"/>
      <c r="C965" s="90" t="e">
        <f>"DECODE(C_T."&amp;#REF!&amp;", 0, NULL, C_T."&amp;#REF!&amp;") AS "&amp;#REF!&amp;","</f>
        <v>#REF!</v>
      </c>
      <c r="D965" s="92"/>
      <c r="F965" s="92"/>
      <c r="G965" s="92"/>
      <c r="H965" s="92"/>
      <c r="I965" s="92"/>
      <c r="J965" s="92"/>
    </row>
    <row r="966" spans="1:10" ht="11.25" customHeight="1" x14ac:dyDescent="0.25">
      <c r="A966" s="90" t="e">
        <f>"HTP.P('&lt;"&amp;#REF!&amp;"&gt;' || "&amp;IF(MID(#REF!,1,6)="L_STUB","NULL","REC."&amp;#REF!)&amp;" || '&lt;/"&amp;#REF!&amp;"&gt;');"</f>
        <v>#REF!</v>
      </c>
      <c r="B966" s="92"/>
      <c r="C966" s="90" t="e">
        <f>"DECODE(C_T."&amp;#REF!&amp;", 0, NULL, C_T."&amp;#REF!&amp;") AS "&amp;#REF!&amp;","</f>
        <v>#REF!</v>
      </c>
      <c r="D966" s="92"/>
      <c r="F966" s="92"/>
      <c r="G966" s="92"/>
      <c r="H966" s="92"/>
      <c r="I966" s="92"/>
      <c r="J966" s="92"/>
    </row>
    <row r="967" spans="1:10" ht="11.25" customHeight="1" x14ac:dyDescent="0.25">
      <c r="A967" s="90" t="e">
        <f>"HTP.P('&lt;"&amp;#REF!&amp;"&gt;' || "&amp;IF(MID(#REF!,1,6)="L_STUB","NULL","REC."&amp;#REF!)&amp;" || '&lt;/"&amp;#REF!&amp;"&gt;');"</f>
        <v>#REF!</v>
      </c>
      <c r="B967" s="92"/>
      <c r="C967" s="90" t="e">
        <f>"DECODE(C_T."&amp;#REF!&amp;", 0, NULL, C_T."&amp;#REF!&amp;") AS "&amp;#REF!&amp;","</f>
        <v>#REF!</v>
      </c>
      <c r="D967" s="92"/>
      <c r="F967" s="92"/>
      <c r="G967" s="92"/>
      <c r="H967" s="92"/>
      <c r="I967" s="92"/>
      <c r="J967" s="92"/>
    </row>
    <row r="968" spans="1:10" ht="11.25" customHeight="1" x14ac:dyDescent="0.25">
      <c r="A968" s="90" t="e">
        <f>"HTP.P('&lt;"&amp;#REF!&amp;"&gt;' || "&amp;IF(MID(#REF!,1,6)="L_STUB","NULL","REC."&amp;#REF!)&amp;" || '&lt;/"&amp;#REF!&amp;"&gt;');"</f>
        <v>#REF!</v>
      </c>
      <c r="B968" s="92"/>
      <c r="C968" s="90" t="e">
        <f>"DECODE(C_T."&amp;#REF!&amp;", 0, NULL, C_T."&amp;#REF!&amp;") AS "&amp;#REF!&amp;","</f>
        <v>#REF!</v>
      </c>
      <c r="D968" s="92"/>
      <c r="F968" s="92"/>
      <c r="G968" s="92"/>
      <c r="H968" s="92"/>
      <c r="I968" s="92"/>
      <c r="J968" s="92"/>
    </row>
    <row r="969" spans="1:10" ht="11.25" customHeight="1" x14ac:dyDescent="0.25">
      <c r="A969" s="90" t="e">
        <f>"HTP.P('&lt;"&amp;#REF!&amp;"&gt;' || "&amp;IF(MID(#REF!,1,6)="L_STUB","NULL","REC."&amp;#REF!)&amp;" || '&lt;/"&amp;#REF!&amp;"&gt;');"</f>
        <v>#REF!</v>
      </c>
      <c r="B969" s="92"/>
      <c r="C969" s="90" t="e">
        <f>"DECODE(C_T."&amp;#REF!&amp;", 0, NULL, C_T."&amp;#REF!&amp;") AS "&amp;#REF!&amp;","</f>
        <v>#REF!</v>
      </c>
      <c r="D969" s="92"/>
      <c r="F969" s="92"/>
      <c r="G969" s="92"/>
      <c r="H969" s="92"/>
      <c r="I969" s="92"/>
      <c r="J969" s="92"/>
    </row>
    <row r="970" spans="1:10" ht="11.25" customHeight="1" x14ac:dyDescent="0.25">
      <c r="A970" s="90" t="e">
        <f>"HTP.P('&lt;"&amp;#REF!&amp;"&gt;' || "&amp;IF(MID(#REF!,1,6)="L_STUB","NULL","REC."&amp;#REF!)&amp;" || '&lt;/"&amp;#REF!&amp;"&gt;');"</f>
        <v>#REF!</v>
      </c>
      <c r="B970" s="92"/>
      <c r="C970" s="90" t="e">
        <f>"DECODE(C_T."&amp;#REF!&amp;", 0, NULL, C_T."&amp;#REF!&amp;") AS "&amp;#REF!&amp;","</f>
        <v>#REF!</v>
      </c>
      <c r="D970" s="92"/>
      <c r="F970" s="92"/>
      <c r="G970" s="92"/>
      <c r="H970" s="92"/>
      <c r="I970" s="92"/>
      <c r="J970" s="92"/>
    </row>
    <row r="971" spans="1:10" ht="11.25" customHeight="1" x14ac:dyDescent="0.25">
      <c r="A971" s="90" t="e">
        <f>"HTP.P('&lt;"&amp;#REF!&amp;"&gt;' || "&amp;IF(MID(#REF!,1,6)="L_STUB","NULL","REC."&amp;#REF!)&amp;" || '&lt;/"&amp;#REF!&amp;"&gt;');"</f>
        <v>#REF!</v>
      </c>
      <c r="B971" s="92"/>
      <c r="C971" s="90" t="e">
        <f>"DECODE(C_T."&amp;#REF!&amp;", 0, NULL, C_T."&amp;#REF!&amp;") AS "&amp;#REF!&amp;","</f>
        <v>#REF!</v>
      </c>
      <c r="D971" s="92"/>
      <c r="F971" s="92"/>
      <c r="G971" s="92"/>
      <c r="H971" s="92"/>
      <c r="I971" s="92"/>
      <c r="J971" s="92"/>
    </row>
    <row r="972" spans="1:10" ht="11.25" customHeight="1" x14ac:dyDescent="0.25">
      <c r="A972" s="90" t="e">
        <f>"HTP.P('&lt;"&amp;#REF!&amp;"&gt;' || "&amp;IF(MID(#REF!,1,6)="L_STUB","NULL","REC."&amp;#REF!)&amp;" || '&lt;/"&amp;#REF!&amp;"&gt;');"</f>
        <v>#REF!</v>
      </c>
      <c r="B972" s="92"/>
      <c r="C972" s="90" t="e">
        <f>"DECODE(C_T."&amp;#REF!&amp;", 0, NULL, C_T."&amp;#REF!&amp;") AS "&amp;#REF!&amp;","</f>
        <v>#REF!</v>
      </c>
      <c r="D972" s="92"/>
      <c r="F972" s="92"/>
      <c r="G972" s="92"/>
      <c r="H972" s="92"/>
      <c r="I972" s="92"/>
      <c r="J972" s="92"/>
    </row>
    <row r="973" spans="1:10" ht="11.25" customHeight="1" x14ac:dyDescent="0.25">
      <c r="A973" s="90" t="e">
        <f>"HTP.P('&lt;"&amp;#REF!&amp;"&gt;' || "&amp;IF(MID(#REF!,1,6)="L_STUB","NULL","REC."&amp;#REF!)&amp;" || '&lt;/"&amp;#REF!&amp;"&gt;');"</f>
        <v>#REF!</v>
      </c>
      <c r="B973" s="92"/>
      <c r="C973" s="90" t="e">
        <f>"DECODE(C_T."&amp;#REF!&amp;", 0, NULL, C_T."&amp;#REF!&amp;") AS "&amp;#REF!&amp;","</f>
        <v>#REF!</v>
      </c>
      <c r="D973" s="92"/>
      <c r="F973" s="92"/>
      <c r="G973" s="92"/>
      <c r="H973" s="92"/>
      <c r="I973" s="92"/>
      <c r="J973" s="92"/>
    </row>
    <row r="974" spans="1:10" ht="11.25" customHeight="1" x14ac:dyDescent="0.25">
      <c r="A974" s="90" t="e">
        <f>"HTP.P('&lt;"&amp;#REF!&amp;"&gt;' || "&amp;IF(MID(#REF!,1,6)="L_STUB","NULL","REC."&amp;#REF!)&amp;" || '&lt;/"&amp;#REF!&amp;"&gt;');"</f>
        <v>#REF!</v>
      </c>
      <c r="B974" s="92"/>
      <c r="C974" s="90" t="e">
        <f>"DECODE(C_T."&amp;#REF!&amp;", 0, NULL, C_T."&amp;#REF!&amp;") AS "&amp;#REF!&amp;","</f>
        <v>#REF!</v>
      </c>
      <c r="D974" s="92"/>
      <c r="F974" s="92"/>
      <c r="G974" s="92"/>
      <c r="H974" s="92"/>
      <c r="I974" s="92"/>
      <c r="J974" s="92"/>
    </row>
    <row r="975" spans="1:10" ht="11.25" customHeight="1" x14ac:dyDescent="0.25">
      <c r="A975" s="90" t="e">
        <f>"HTP.P('&lt;"&amp;#REF!&amp;"&gt;' || "&amp;IF(MID(#REF!,1,6)="L_STUB","NULL","REC."&amp;#REF!)&amp;" || '&lt;/"&amp;#REF!&amp;"&gt;');"</f>
        <v>#REF!</v>
      </c>
      <c r="B975" s="92"/>
      <c r="C975" s="90" t="e">
        <f>"DECODE(C_T."&amp;#REF!&amp;", 0, NULL, C_T."&amp;#REF!&amp;") AS "&amp;#REF!&amp;","</f>
        <v>#REF!</v>
      </c>
      <c r="D975" s="92"/>
      <c r="F975" s="92"/>
      <c r="G975" s="92"/>
      <c r="H975" s="92"/>
      <c r="I975" s="92"/>
      <c r="J975" s="92"/>
    </row>
    <row r="976" spans="1:10" ht="11.25" customHeight="1" x14ac:dyDescent="0.25">
      <c r="A976" s="90" t="e">
        <f>"HTP.P('&lt;"&amp;#REF!&amp;"&gt;' || "&amp;IF(MID(#REF!,1,6)="L_STUB","NULL","REC."&amp;#REF!)&amp;" || '&lt;/"&amp;#REF!&amp;"&gt;');"</f>
        <v>#REF!</v>
      </c>
      <c r="B976" s="92"/>
      <c r="C976" s="90" t="e">
        <f>"DECODE(C_T."&amp;#REF!&amp;", 0, NULL, C_T."&amp;#REF!&amp;") AS "&amp;#REF!&amp;","</f>
        <v>#REF!</v>
      </c>
      <c r="D976" s="92"/>
      <c r="F976" s="92"/>
      <c r="G976" s="92"/>
      <c r="H976" s="92"/>
      <c r="I976" s="92"/>
      <c r="J976" s="92"/>
    </row>
    <row r="977" spans="1:10" ht="11.25" customHeight="1" x14ac:dyDescent="0.25">
      <c r="A977" s="90" t="e">
        <f>"HTP.P('&lt;"&amp;#REF!&amp;"&gt;' || "&amp;IF(MID(#REF!,1,6)="L_STUB","NULL","REC."&amp;#REF!)&amp;" || '&lt;/"&amp;#REF!&amp;"&gt;');"</f>
        <v>#REF!</v>
      </c>
      <c r="B977" s="92"/>
      <c r="C977" s="90" t="e">
        <f>"DECODE(C_T."&amp;#REF!&amp;", 0, NULL, C_T."&amp;#REF!&amp;") AS "&amp;#REF!&amp;","</f>
        <v>#REF!</v>
      </c>
      <c r="D977" s="92"/>
      <c r="F977" s="92"/>
      <c r="G977" s="92"/>
      <c r="H977" s="92"/>
      <c r="I977" s="92"/>
      <c r="J977" s="92"/>
    </row>
    <row r="978" spans="1:10" ht="11.25" customHeight="1" x14ac:dyDescent="0.25">
      <c r="A978" s="90" t="e">
        <f>"HTP.P('&lt;"&amp;#REF!&amp;"&gt;' || "&amp;IF(MID(#REF!,1,6)="L_STUB","NULL","REC."&amp;#REF!)&amp;" || '&lt;/"&amp;#REF!&amp;"&gt;');"</f>
        <v>#REF!</v>
      </c>
      <c r="B978" s="92"/>
      <c r="C978" s="90" t="e">
        <f>"DECODE(C_T."&amp;#REF!&amp;", 0, NULL, C_T."&amp;#REF!&amp;") AS "&amp;#REF!&amp;","</f>
        <v>#REF!</v>
      </c>
      <c r="D978" s="92"/>
      <c r="F978" s="92"/>
      <c r="G978" s="92"/>
      <c r="H978" s="92"/>
      <c r="I978" s="92"/>
      <c r="J978" s="92"/>
    </row>
    <row r="979" spans="1:10" ht="11.25" customHeight="1" x14ac:dyDescent="0.25">
      <c r="A979" s="90" t="e">
        <f>"HTP.P('&lt;"&amp;#REF!&amp;"&gt;' || "&amp;IF(MID(#REF!,1,6)="L_STUB","NULL","REC."&amp;#REF!)&amp;" || '&lt;/"&amp;#REF!&amp;"&gt;');"</f>
        <v>#REF!</v>
      </c>
      <c r="B979" s="92"/>
      <c r="C979" s="90" t="e">
        <f>"DECODE(C_T."&amp;#REF!&amp;", 0, NULL, C_T."&amp;#REF!&amp;") AS "&amp;#REF!&amp;","</f>
        <v>#REF!</v>
      </c>
      <c r="D979" s="92"/>
      <c r="F979" s="92"/>
      <c r="G979" s="92"/>
      <c r="H979" s="92"/>
      <c r="I979" s="92"/>
      <c r="J979" s="92"/>
    </row>
    <row r="980" spans="1:10" ht="11.25" customHeight="1" x14ac:dyDescent="0.25">
      <c r="A980" s="90" t="e">
        <f>"HTP.P('&lt;"&amp;#REF!&amp;"&gt;' || "&amp;IF(MID(#REF!,1,6)="L_STUB","NULL","REC."&amp;#REF!)&amp;" || '&lt;/"&amp;#REF!&amp;"&gt;');"</f>
        <v>#REF!</v>
      </c>
      <c r="B980" s="92"/>
      <c r="C980" s="90" t="e">
        <f>"DECODE(C_T."&amp;#REF!&amp;", 0, NULL, C_T."&amp;#REF!&amp;") AS "&amp;#REF!&amp;","</f>
        <v>#REF!</v>
      </c>
      <c r="D980" s="92"/>
      <c r="F980" s="92"/>
      <c r="G980" s="92"/>
      <c r="H980" s="92"/>
      <c r="I980" s="92"/>
      <c r="J980" s="92"/>
    </row>
    <row r="981" spans="1:10" ht="11.25" customHeight="1" x14ac:dyDescent="0.25">
      <c r="A981" s="90" t="e">
        <f>"HTP.P('&lt;"&amp;#REF!&amp;"&gt;' || "&amp;IF(MID(#REF!,1,6)="L_STUB","NULL","REC."&amp;#REF!)&amp;" || '&lt;/"&amp;#REF!&amp;"&gt;');"</f>
        <v>#REF!</v>
      </c>
      <c r="B981" s="92"/>
      <c r="C981" s="90" t="e">
        <f>"DECODE(C_T."&amp;#REF!&amp;", 0, NULL, C_T."&amp;#REF!&amp;") AS "&amp;#REF!&amp;","</f>
        <v>#REF!</v>
      </c>
      <c r="D981" s="92"/>
      <c r="F981" s="92"/>
      <c r="G981" s="92"/>
      <c r="H981" s="92"/>
      <c r="I981" s="92"/>
      <c r="J981" s="92"/>
    </row>
    <row r="982" spans="1:10" ht="11.25" customHeight="1" x14ac:dyDescent="0.25">
      <c r="A982" s="90" t="e">
        <f>"HTP.P('&lt;"&amp;#REF!&amp;"&gt;' || "&amp;IF(MID(#REF!,1,6)="L_STUB","NULL","REC."&amp;#REF!)&amp;" || '&lt;/"&amp;#REF!&amp;"&gt;');"</f>
        <v>#REF!</v>
      </c>
      <c r="B982" s="92"/>
      <c r="C982" s="90" t="e">
        <f>"DECODE(C_T."&amp;#REF!&amp;", 0, NULL, C_T."&amp;#REF!&amp;") AS "&amp;#REF!&amp;","</f>
        <v>#REF!</v>
      </c>
      <c r="D982" s="92"/>
      <c r="F982" s="92"/>
      <c r="G982" s="92"/>
      <c r="H982" s="92"/>
      <c r="I982" s="92"/>
      <c r="J982" s="92"/>
    </row>
    <row r="983" spans="1:10" ht="11.25" customHeight="1" x14ac:dyDescent="0.25">
      <c r="A983" s="90" t="e">
        <f>"HTP.P('&lt;"&amp;#REF!&amp;"&gt;' || "&amp;IF(MID(#REF!,1,6)="L_STUB","NULL","REC."&amp;#REF!)&amp;" || '&lt;/"&amp;#REF!&amp;"&gt;');"</f>
        <v>#REF!</v>
      </c>
      <c r="B983" s="92"/>
      <c r="C983" s="90" t="e">
        <f>"DECODE(C_T."&amp;#REF!&amp;", 0, NULL, C_T."&amp;#REF!&amp;") AS "&amp;#REF!&amp;","</f>
        <v>#REF!</v>
      </c>
      <c r="D983" s="92"/>
      <c r="F983" s="92"/>
      <c r="G983" s="92"/>
      <c r="H983" s="92"/>
      <c r="I983" s="92"/>
      <c r="J983" s="92"/>
    </row>
    <row r="984" spans="1:10" ht="11.25" customHeight="1" x14ac:dyDescent="0.25">
      <c r="A984" s="90" t="e">
        <f>"HTP.P('&lt;"&amp;#REF!&amp;"&gt;' || "&amp;IF(MID(#REF!,1,6)="L_STUB","NULL","REC."&amp;#REF!)&amp;" || '&lt;/"&amp;#REF!&amp;"&gt;');"</f>
        <v>#REF!</v>
      </c>
      <c r="B984" s="92"/>
      <c r="C984" s="90" t="e">
        <f>"DECODE(C_T."&amp;#REF!&amp;", 0, NULL, C_T."&amp;#REF!&amp;") AS "&amp;#REF!&amp;","</f>
        <v>#REF!</v>
      </c>
      <c r="D984" s="92"/>
      <c r="F984" s="92"/>
      <c r="G984" s="92"/>
      <c r="H984" s="92"/>
      <c r="I984" s="92"/>
      <c r="J984" s="92"/>
    </row>
    <row r="985" spans="1:10" ht="11.25" customHeight="1" x14ac:dyDescent="0.25">
      <c r="A985" s="90" t="e">
        <f>"HTP.P('&lt;"&amp;#REF!&amp;"&gt;' || "&amp;IF(MID(#REF!,1,6)="L_STUB","NULL","REC."&amp;#REF!)&amp;" || '&lt;/"&amp;#REF!&amp;"&gt;');"</f>
        <v>#REF!</v>
      </c>
      <c r="B985" s="92"/>
      <c r="C985" s="90" t="e">
        <f>"DECODE(C_T."&amp;#REF!&amp;", 0, NULL, C_T."&amp;#REF!&amp;") AS "&amp;#REF!&amp;","</f>
        <v>#REF!</v>
      </c>
      <c r="D985" s="92"/>
      <c r="F985" s="92"/>
      <c r="G985" s="92"/>
      <c r="H985" s="92"/>
      <c r="I985" s="92"/>
      <c r="J985" s="92"/>
    </row>
    <row r="986" spans="1:10" ht="11.25" customHeight="1" x14ac:dyDescent="0.25">
      <c r="A986" s="90" t="e">
        <f>"HTP.P('&lt;"&amp;#REF!&amp;"&gt;' || "&amp;IF(MID(#REF!,1,6)="L_STUB","NULL","REC."&amp;#REF!)&amp;" || '&lt;/"&amp;#REF!&amp;"&gt;');"</f>
        <v>#REF!</v>
      </c>
      <c r="B986" s="92"/>
      <c r="C986" s="90" t="e">
        <f>"DECODE(C_T."&amp;#REF!&amp;", 0, NULL, C_T."&amp;#REF!&amp;") AS "&amp;#REF!&amp;","</f>
        <v>#REF!</v>
      </c>
      <c r="D986" s="92"/>
      <c r="F986" s="92"/>
      <c r="G986" s="92"/>
      <c r="H986" s="92"/>
      <c r="I986" s="92"/>
      <c r="J986" s="92"/>
    </row>
    <row r="987" spans="1:10" ht="11.25" customHeight="1" x14ac:dyDescent="0.25">
      <c r="A987" s="90" t="e">
        <f>"HTP.P('&lt;"&amp;#REF!&amp;"&gt;' || "&amp;IF(MID(#REF!,1,6)="L_STUB","NULL","REC."&amp;#REF!)&amp;" || '&lt;/"&amp;#REF!&amp;"&gt;');"</f>
        <v>#REF!</v>
      </c>
      <c r="B987" s="92"/>
      <c r="C987" s="90" t="e">
        <f>"DECODE(C_T."&amp;#REF!&amp;", 0, NULL, C_T."&amp;#REF!&amp;") AS "&amp;#REF!&amp;","</f>
        <v>#REF!</v>
      </c>
      <c r="D987" s="92"/>
      <c r="F987" s="92"/>
      <c r="G987" s="92"/>
      <c r="H987" s="92"/>
      <c r="I987" s="92"/>
      <c r="J987" s="92"/>
    </row>
    <row r="988" spans="1:10" ht="11.25" customHeight="1" x14ac:dyDescent="0.25">
      <c r="A988" s="90" t="e">
        <f>"HTP.P('&lt;"&amp;#REF!&amp;"&gt;' || "&amp;IF(MID(#REF!,1,6)="L_STUB","NULL","REC."&amp;#REF!)&amp;" || '&lt;/"&amp;#REF!&amp;"&gt;');"</f>
        <v>#REF!</v>
      </c>
      <c r="B988" s="92"/>
      <c r="C988" s="90" t="e">
        <f>"DECODE(C_T."&amp;#REF!&amp;", 0, NULL, C_T."&amp;#REF!&amp;") AS "&amp;#REF!&amp;","</f>
        <v>#REF!</v>
      </c>
      <c r="D988" s="92"/>
      <c r="F988" s="92"/>
      <c r="G988" s="92"/>
      <c r="H988" s="92"/>
      <c r="I988" s="92"/>
      <c r="J988" s="92"/>
    </row>
    <row r="989" spans="1:10" ht="11.25" customHeight="1" x14ac:dyDescent="0.25">
      <c r="A989" s="92"/>
      <c r="B989" s="92"/>
      <c r="C989" s="92"/>
      <c r="D989" s="92"/>
      <c r="F989" s="92"/>
      <c r="G989" s="92"/>
      <c r="H989" s="92"/>
      <c r="I989" s="92"/>
      <c r="J989" s="92"/>
    </row>
    <row r="990" spans="1:10" ht="11.25" customHeight="1" x14ac:dyDescent="0.25">
      <c r="A990" s="92"/>
      <c r="B990" s="92"/>
      <c r="C990" s="92"/>
      <c r="D990" s="92"/>
      <c r="F990" s="92"/>
      <c r="G990" s="92"/>
      <c r="H990" s="92"/>
      <c r="I990" s="92"/>
      <c r="J990" s="92"/>
    </row>
    <row r="991" spans="1:10" ht="11.25" customHeight="1" x14ac:dyDescent="0.25">
      <c r="A991" s="92"/>
      <c r="B991" s="92"/>
      <c r="C991" s="92"/>
      <c r="D991" s="92"/>
      <c r="F991" s="92"/>
      <c r="G991" s="92"/>
      <c r="H991" s="92"/>
      <c r="I991" s="92"/>
      <c r="J991" s="92"/>
    </row>
    <row r="992" spans="1:10" ht="11.25" customHeight="1" x14ac:dyDescent="0.25">
      <c r="A992" s="92"/>
      <c r="B992" s="92"/>
      <c r="C992" s="92"/>
      <c r="D992" s="92"/>
      <c r="F992" s="92"/>
      <c r="G992" s="92"/>
      <c r="H992" s="92"/>
      <c r="I992" s="92"/>
      <c r="J992" s="92"/>
    </row>
    <row r="993" spans="1:10" ht="11.25" customHeight="1" x14ac:dyDescent="0.25">
      <c r="A993" s="92"/>
      <c r="B993" s="92"/>
      <c r="C993" s="92"/>
      <c r="D993" s="92"/>
      <c r="F993" s="92"/>
      <c r="G993" s="92"/>
      <c r="H993" s="92"/>
      <c r="I993" s="92"/>
      <c r="J993" s="92"/>
    </row>
    <row r="994" spans="1:10" ht="11.25" customHeight="1" x14ac:dyDescent="0.25">
      <c r="A994" s="92"/>
      <c r="B994" s="92"/>
      <c r="C994" s="92"/>
      <c r="D994" s="92"/>
      <c r="F994" s="92"/>
      <c r="G994" s="92"/>
      <c r="H994" s="92"/>
      <c r="I994" s="92"/>
      <c r="J994" s="92"/>
    </row>
    <row r="995" spans="1:10" ht="11.25" customHeight="1" x14ac:dyDescent="0.25">
      <c r="A995" s="92"/>
      <c r="B995" s="92"/>
      <c r="C995" s="92"/>
      <c r="D995" s="92"/>
      <c r="F995" s="92"/>
      <c r="G995" s="92"/>
      <c r="H995" s="92"/>
      <c r="I995" s="92"/>
      <c r="J995" s="92"/>
    </row>
    <row r="996" spans="1:10" ht="11.25" customHeight="1" x14ac:dyDescent="0.25">
      <c r="A996" s="92"/>
      <c r="B996" s="92"/>
      <c r="C996" s="92"/>
      <c r="D996" s="92"/>
      <c r="F996" s="92"/>
      <c r="G996" s="92"/>
      <c r="H996" s="92"/>
      <c r="I996" s="92"/>
      <c r="J996" s="92"/>
    </row>
    <row r="997" spans="1:10" ht="11.25" customHeight="1" x14ac:dyDescent="0.25">
      <c r="A997" s="92"/>
      <c r="B997" s="92"/>
      <c r="C997" s="92"/>
      <c r="D997" s="92"/>
      <c r="F997" s="92"/>
      <c r="G997" s="92"/>
      <c r="H997" s="92"/>
      <c r="I997" s="92"/>
      <c r="J997" s="92"/>
    </row>
    <row r="998" spans="1:10" ht="11.25" customHeight="1" x14ac:dyDescent="0.25">
      <c r="A998" s="92"/>
      <c r="B998" s="92"/>
      <c r="C998" s="92"/>
      <c r="D998" s="92"/>
      <c r="F998" s="92"/>
      <c r="G998" s="92"/>
      <c r="H998" s="92"/>
      <c r="I998" s="92"/>
      <c r="J998" s="92"/>
    </row>
    <row r="999" spans="1:10" ht="11.25" customHeight="1" x14ac:dyDescent="0.25">
      <c r="A999" s="92"/>
      <c r="B999" s="92"/>
      <c r="C999" s="92"/>
      <c r="D999" s="92"/>
      <c r="F999" s="92"/>
      <c r="G999" s="92"/>
      <c r="H999" s="92"/>
      <c r="I999" s="92"/>
      <c r="J999" s="92"/>
    </row>
    <row r="1000" spans="1:10" ht="11.25" customHeight="1" x14ac:dyDescent="0.25">
      <c r="A1000" s="92"/>
      <c r="B1000" s="92"/>
      <c r="C1000" s="92"/>
      <c r="D1000" s="92"/>
      <c r="F1000" s="92"/>
      <c r="G1000" s="92"/>
      <c r="H1000" s="92"/>
      <c r="I1000" s="92"/>
      <c r="J1000" s="92"/>
    </row>
    <row r="1001" spans="1:10" ht="11.25" customHeight="1" x14ac:dyDescent="0.25">
      <c r="A1001" s="92"/>
      <c r="B1001" s="92"/>
      <c r="C1001" s="92"/>
      <c r="D1001" s="92"/>
      <c r="F1001" s="92"/>
      <c r="G1001" s="92"/>
      <c r="H1001" s="92"/>
      <c r="I1001" s="92"/>
      <c r="J1001" s="92"/>
    </row>
    <row r="1002" spans="1:10" ht="11.25" customHeight="1" x14ac:dyDescent="0.25">
      <c r="A1002" s="92"/>
      <c r="B1002" s="92"/>
      <c r="C1002" s="92"/>
      <c r="D1002" s="92"/>
      <c r="F1002" s="92"/>
      <c r="G1002" s="92"/>
      <c r="H1002" s="92"/>
      <c r="I1002" s="92"/>
      <c r="J1002" s="92"/>
    </row>
    <row r="1003" spans="1:10" ht="11.25" customHeight="1" x14ac:dyDescent="0.25">
      <c r="A1003" s="92"/>
      <c r="B1003" s="92"/>
      <c r="C1003" s="92"/>
      <c r="D1003" s="92"/>
      <c r="F1003" s="92"/>
      <c r="G1003" s="92"/>
      <c r="H1003" s="92"/>
      <c r="I1003" s="92"/>
      <c r="J1003" s="92"/>
    </row>
    <row r="1004" spans="1:10" ht="11.25" customHeight="1" x14ac:dyDescent="0.25">
      <c r="A1004" s="92"/>
      <c r="B1004" s="92"/>
      <c r="C1004" s="92"/>
      <c r="D1004" s="92"/>
      <c r="F1004" s="92"/>
      <c r="G1004" s="92"/>
      <c r="H1004" s="92"/>
      <c r="I1004" s="92"/>
      <c r="J1004" s="92"/>
    </row>
    <row r="1005" spans="1:10" ht="11.25" customHeight="1" x14ac:dyDescent="0.25">
      <c r="A1005" s="92"/>
      <c r="B1005" s="92"/>
      <c r="C1005" s="92"/>
      <c r="D1005" s="92"/>
      <c r="F1005" s="92"/>
      <c r="G1005" s="92"/>
      <c r="H1005" s="92"/>
      <c r="I1005" s="92"/>
      <c r="J1005" s="92"/>
    </row>
    <row r="1006" spans="1:10" ht="11.25" customHeight="1" x14ac:dyDescent="0.25">
      <c r="A1006" s="92"/>
      <c r="B1006" s="92"/>
      <c r="C1006" s="92"/>
      <c r="D1006" s="92"/>
      <c r="F1006" s="92"/>
      <c r="G1006" s="92"/>
      <c r="H1006" s="92"/>
      <c r="I1006" s="92"/>
      <c r="J1006" s="92"/>
    </row>
    <row r="1007" spans="1:10" ht="11.25" customHeight="1" x14ac:dyDescent="0.25">
      <c r="A1007" s="92"/>
      <c r="B1007" s="92"/>
      <c r="C1007" s="92"/>
      <c r="D1007" s="92"/>
      <c r="F1007" s="92"/>
      <c r="G1007" s="92"/>
      <c r="H1007" s="92"/>
      <c r="I1007" s="92"/>
      <c r="J1007" s="92"/>
    </row>
    <row r="1008" spans="1:10" ht="11.25" customHeight="1" x14ac:dyDescent="0.25">
      <c r="A1008" s="92"/>
      <c r="B1008" s="92"/>
      <c r="C1008" s="92"/>
      <c r="D1008" s="92"/>
      <c r="F1008" s="92"/>
      <c r="G1008" s="92"/>
      <c r="H1008" s="92"/>
      <c r="I1008" s="92"/>
      <c r="J1008" s="92"/>
    </row>
    <row r="1009" spans="1:10" ht="11.25" customHeight="1" x14ac:dyDescent="0.25">
      <c r="A1009" s="92"/>
      <c r="B1009" s="92"/>
      <c r="C1009" s="92"/>
      <c r="D1009" s="92"/>
      <c r="F1009" s="92"/>
      <c r="G1009" s="92"/>
      <c r="H1009" s="92"/>
      <c r="I1009" s="92"/>
      <c r="J1009" s="92"/>
    </row>
    <row r="1010" spans="1:10" ht="11.25" customHeight="1" x14ac:dyDescent="0.25">
      <c r="A1010" s="92"/>
      <c r="B1010" s="92"/>
      <c r="C1010" s="92"/>
      <c r="D1010" s="92"/>
      <c r="F1010" s="92"/>
      <c r="G1010" s="92"/>
      <c r="H1010" s="92"/>
      <c r="I1010" s="92"/>
      <c r="J1010" s="92"/>
    </row>
    <row r="1011" spans="1:10" ht="11.25" customHeight="1" x14ac:dyDescent="0.25">
      <c r="A1011" s="92"/>
      <c r="B1011" s="92"/>
      <c r="C1011" s="92"/>
      <c r="D1011" s="92"/>
      <c r="F1011" s="92"/>
      <c r="G1011" s="92"/>
      <c r="H1011" s="92"/>
      <c r="I1011" s="92"/>
      <c r="J1011" s="92"/>
    </row>
    <row r="1012" spans="1:10" ht="11.25" customHeight="1" x14ac:dyDescent="0.25">
      <c r="A1012" s="92"/>
      <c r="B1012" s="92"/>
      <c r="C1012" s="92"/>
      <c r="D1012" s="92"/>
      <c r="F1012" s="92"/>
      <c r="G1012" s="92"/>
      <c r="H1012" s="92"/>
      <c r="I1012" s="92"/>
      <c r="J1012" s="92"/>
    </row>
    <row r="1013" spans="1:10" ht="11.25" customHeight="1" x14ac:dyDescent="0.25">
      <c r="A1013" s="92"/>
      <c r="B1013" s="92"/>
      <c r="C1013" s="92"/>
      <c r="D1013" s="92"/>
      <c r="F1013" s="92"/>
      <c r="G1013" s="92"/>
      <c r="H1013" s="92"/>
      <c r="I1013" s="92"/>
      <c r="J1013" s="92"/>
    </row>
    <row r="1014" spans="1:10" ht="11.25" customHeight="1" x14ac:dyDescent="0.25">
      <c r="A1014" s="92"/>
      <c r="B1014" s="92"/>
      <c r="C1014" s="92"/>
      <c r="D1014" s="92"/>
      <c r="F1014" s="92"/>
      <c r="G1014" s="92"/>
      <c r="H1014" s="92"/>
      <c r="I1014" s="92"/>
      <c r="J1014" s="92"/>
    </row>
    <row r="1015" spans="1:10" ht="11.25" customHeight="1" x14ac:dyDescent="0.25">
      <c r="A1015" s="92"/>
      <c r="B1015" s="92"/>
      <c r="C1015" s="92"/>
      <c r="D1015" s="92"/>
      <c r="F1015" s="92"/>
      <c r="G1015" s="92"/>
      <c r="H1015" s="92"/>
      <c r="I1015" s="92"/>
      <c r="J1015" s="92"/>
    </row>
    <row r="1016" spans="1:10" ht="11.25" customHeight="1" x14ac:dyDescent="0.25">
      <c r="A1016" s="92"/>
      <c r="B1016" s="92"/>
      <c r="C1016" s="92"/>
      <c r="D1016" s="92"/>
      <c r="F1016" s="92"/>
      <c r="G1016" s="92"/>
      <c r="H1016" s="92"/>
      <c r="I1016" s="92"/>
      <c r="J1016" s="92"/>
    </row>
    <row r="1017" spans="1:10" ht="11.25" customHeight="1" x14ac:dyDescent="0.25">
      <c r="A1017" s="92"/>
      <c r="B1017" s="92"/>
      <c r="C1017" s="92"/>
      <c r="D1017" s="92"/>
      <c r="F1017" s="92"/>
      <c r="G1017" s="92"/>
      <c r="H1017" s="92"/>
      <c r="I1017" s="92"/>
      <c r="J1017" s="92"/>
    </row>
    <row r="1018" spans="1:10" ht="11.25" customHeight="1" x14ac:dyDescent="0.25">
      <c r="A1018" s="92"/>
      <c r="B1018" s="92"/>
      <c r="C1018" s="92"/>
      <c r="D1018" s="92"/>
      <c r="F1018" s="92"/>
      <c r="G1018" s="92"/>
      <c r="H1018" s="92"/>
      <c r="I1018" s="92"/>
      <c r="J1018" s="92"/>
    </row>
    <row r="1019" spans="1:10" ht="11.25" customHeight="1" x14ac:dyDescent="0.25">
      <c r="A1019" s="92"/>
      <c r="B1019" s="92"/>
      <c r="C1019" s="92"/>
      <c r="D1019" s="92"/>
      <c r="F1019" s="92"/>
      <c r="G1019" s="92"/>
      <c r="H1019" s="92"/>
      <c r="I1019" s="92"/>
      <c r="J1019" s="92"/>
    </row>
    <row r="1020" spans="1:10" ht="11.25" customHeight="1" x14ac:dyDescent="0.25">
      <c r="A1020" s="92"/>
      <c r="B1020" s="92"/>
      <c r="C1020" s="92"/>
      <c r="D1020" s="92"/>
      <c r="F1020" s="92"/>
      <c r="G1020" s="92"/>
      <c r="H1020" s="92"/>
      <c r="I1020" s="92"/>
      <c r="J1020" s="92"/>
    </row>
    <row r="1021" spans="1:10" ht="11.25" customHeight="1" x14ac:dyDescent="0.25">
      <c r="A1021" s="92"/>
      <c r="B1021" s="92"/>
      <c r="C1021" s="92"/>
      <c r="D1021" s="92"/>
      <c r="F1021" s="92"/>
      <c r="G1021" s="92"/>
      <c r="H1021" s="92"/>
      <c r="I1021" s="92"/>
      <c r="J1021" s="92"/>
    </row>
    <row r="1022" spans="1:10" ht="11.25" customHeight="1" x14ac:dyDescent="0.25">
      <c r="A1022" s="92"/>
      <c r="B1022" s="92"/>
      <c r="C1022" s="92"/>
      <c r="D1022" s="92"/>
      <c r="F1022" s="92"/>
      <c r="G1022" s="92"/>
      <c r="H1022" s="92"/>
      <c r="I1022" s="92"/>
      <c r="J1022" s="92"/>
    </row>
    <row r="1023" spans="1:10" ht="11.25" customHeight="1" x14ac:dyDescent="0.25">
      <c r="A1023" s="92"/>
      <c r="B1023" s="92"/>
      <c r="C1023" s="92"/>
      <c r="D1023" s="92"/>
      <c r="F1023" s="92"/>
      <c r="G1023" s="92"/>
      <c r="H1023" s="92"/>
      <c r="I1023" s="92"/>
      <c r="J1023" s="92"/>
    </row>
    <row r="1024" spans="1:10" ht="11.25" customHeight="1" x14ac:dyDescent="0.25">
      <c r="A1024" s="92"/>
      <c r="B1024" s="92"/>
      <c r="C1024" s="92"/>
      <c r="D1024" s="92"/>
      <c r="F1024" s="92"/>
      <c r="G1024" s="92"/>
      <c r="H1024" s="92"/>
      <c r="I1024" s="92"/>
      <c r="J1024" s="92"/>
    </row>
    <row r="1025" spans="1:10" ht="11.25" customHeight="1" x14ac:dyDescent="0.25">
      <c r="A1025" s="92"/>
      <c r="B1025" s="92"/>
      <c r="C1025" s="92"/>
      <c r="D1025" s="92"/>
      <c r="F1025" s="92"/>
      <c r="G1025" s="92"/>
      <c r="H1025" s="92"/>
      <c r="I1025" s="92"/>
      <c r="J1025" s="92"/>
    </row>
    <row r="1026" spans="1:10" ht="11.25" customHeight="1" x14ac:dyDescent="0.25">
      <c r="A1026" s="92"/>
      <c r="B1026" s="92"/>
      <c r="C1026" s="92"/>
      <c r="D1026" s="92"/>
      <c r="F1026" s="92"/>
      <c r="G1026" s="92"/>
      <c r="H1026" s="92"/>
      <c r="I1026" s="92"/>
      <c r="J1026" s="92"/>
    </row>
    <row r="1027" spans="1:10" ht="11.25" customHeight="1" x14ac:dyDescent="0.25">
      <c r="A1027" s="92"/>
      <c r="B1027" s="92"/>
      <c r="C1027" s="92"/>
      <c r="D1027" s="92"/>
      <c r="F1027" s="92"/>
      <c r="G1027" s="92"/>
      <c r="H1027" s="92"/>
      <c r="I1027" s="92"/>
      <c r="J1027" s="92"/>
    </row>
    <row r="1028" spans="1:10" ht="11.25" customHeight="1" x14ac:dyDescent="0.25">
      <c r="A1028" s="92"/>
      <c r="B1028" s="92"/>
      <c r="C1028" s="92"/>
      <c r="D1028" s="92"/>
      <c r="F1028" s="92"/>
      <c r="G1028" s="92"/>
      <c r="H1028" s="92"/>
      <c r="I1028" s="92"/>
      <c r="J1028" s="92"/>
    </row>
    <row r="1029" spans="1:10" ht="11.25" customHeight="1" x14ac:dyDescent="0.25">
      <c r="A1029" s="92"/>
      <c r="B1029" s="92"/>
      <c r="C1029" s="92"/>
      <c r="D1029" s="92"/>
      <c r="F1029" s="92"/>
      <c r="G1029" s="92"/>
      <c r="H1029" s="92"/>
      <c r="I1029" s="92"/>
      <c r="J1029" s="92"/>
    </row>
    <row r="1030" spans="1:10" ht="11.25" customHeight="1" x14ac:dyDescent="0.25">
      <c r="A1030" s="92"/>
      <c r="B1030" s="92"/>
      <c r="C1030" s="92"/>
      <c r="D1030" s="92"/>
      <c r="F1030" s="92"/>
      <c r="G1030" s="92"/>
      <c r="H1030" s="92"/>
      <c r="I1030" s="92"/>
      <c r="J1030" s="92"/>
    </row>
    <row r="1031" spans="1:10" ht="11.25" customHeight="1" x14ac:dyDescent="0.25">
      <c r="A1031" s="92"/>
      <c r="B1031" s="92"/>
      <c r="C1031" s="92"/>
      <c r="D1031" s="92"/>
      <c r="F1031" s="92"/>
      <c r="G1031" s="92"/>
      <c r="H1031" s="92"/>
      <c r="I1031" s="92"/>
      <c r="J1031" s="92"/>
    </row>
    <row r="1032" spans="1:10" ht="11.25" customHeight="1" x14ac:dyDescent="0.25">
      <c r="A1032" s="92"/>
      <c r="B1032" s="92"/>
      <c r="C1032" s="92"/>
      <c r="D1032" s="92"/>
      <c r="F1032" s="92"/>
      <c r="G1032" s="92"/>
      <c r="H1032" s="92"/>
      <c r="I1032" s="92"/>
      <c r="J1032" s="92"/>
    </row>
    <row r="1033" spans="1:10" ht="11.25" customHeight="1" x14ac:dyDescent="0.25">
      <c r="A1033" s="92"/>
      <c r="B1033" s="92"/>
      <c r="C1033" s="92"/>
      <c r="D1033" s="92"/>
      <c r="F1033" s="92"/>
      <c r="G1033" s="92"/>
      <c r="H1033" s="92"/>
      <c r="I1033" s="92"/>
      <c r="J1033" s="92"/>
    </row>
    <row r="1034" spans="1:10" ht="11.25" customHeight="1" x14ac:dyDescent="0.25">
      <c r="A1034" s="92"/>
      <c r="B1034" s="92"/>
      <c r="C1034" s="92"/>
      <c r="D1034" s="92"/>
      <c r="F1034" s="92"/>
      <c r="G1034" s="92"/>
      <c r="H1034" s="92"/>
      <c r="I1034" s="92"/>
      <c r="J1034" s="92"/>
    </row>
    <row r="1035" spans="1:10" ht="11.25" customHeight="1" x14ac:dyDescent="0.25">
      <c r="A1035" s="92"/>
      <c r="B1035" s="92"/>
      <c r="C1035" s="92"/>
      <c r="D1035" s="92"/>
      <c r="F1035" s="92"/>
      <c r="G1035" s="92"/>
      <c r="H1035" s="92"/>
      <c r="I1035" s="92"/>
      <c r="J1035" s="92"/>
    </row>
    <row r="1036" spans="1:10" ht="11.25" customHeight="1" x14ac:dyDescent="0.25">
      <c r="A1036" s="92"/>
      <c r="B1036" s="92"/>
      <c r="C1036" s="92"/>
      <c r="D1036" s="92"/>
      <c r="F1036" s="92"/>
      <c r="G1036" s="92"/>
      <c r="H1036" s="92"/>
      <c r="I1036" s="92"/>
      <c r="J1036" s="92"/>
    </row>
    <row r="1037" spans="1:10" ht="11.25" customHeight="1" x14ac:dyDescent="0.25">
      <c r="A1037" s="92"/>
      <c r="B1037" s="92"/>
      <c r="C1037" s="92"/>
      <c r="D1037" s="92"/>
      <c r="F1037" s="92"/>
      <c r="G1037" s="92"/>
      <c r="H1037" s="92"/>
      <c r="I1037" s="92"/>
      <c r="J1037" s="92"/>
    </row>
    <row r="1038" spans="1:10" ht="11.25" customHeight="1" x14ac:dyDescent="0.25">
      <c r="A1038" s="92"/>
      <c r="B1038" s="92"/>
      <c r="C1038" s="92"/>
      <c r="D1038" s="92"/>
      <c r="F1038" s="92"/>
      <c r="G1038" s="92"/>
      <c r="H1038" s="92"/>
      <c r="I1038" s="92"/>
      <c r="J1038" s="92"/>
    </row>
    <row r="1039" spans="1:10" ht="11.25" customHeight="1" x14ac:dyDescent="0.25">
      <c r="A1039" s="92"/>
      <c r="B1039" s="92"/>
      <c r="C1039" s="92"/>
      <c r="D1039" s="92"/>
      <c r="F1039" s="92"/>
      <c r="G1039" s="92"/>
      <c r="H1039" s="92"/>
      <c r="I1039" s="92"/>
      <c r="J1039" s="92"/>
    </row>
    <row r="1040" spans="1:10" ht="11.25" customHeight="1" x14ac:dyDescent="0.25">
      <c r="A1040" s="92"/>
      <c r="B1040" s="92"/>
      <c r="C1040" s="92"/>
      <c r="D1040" s="92"/>
      <c r="F1040" s="92"/>
      <c r="G1040" s="92"/>
      <c r="H1040" s="92"/>
      <c r="I1040" s="92"/>
      <c r="J1040" s="92"/>
    </row>
    <row r="1041" spans="1:10" ht="11.25" customHeight="1" x14ac:dyDescent="0.25">
      <c r="A1041" s="92"/>
      <c r="B1041" s="92"/>
      <c r="C1041" s="92"/>
      <c r="D1041" s="92"/>
      <c r="F1041" s="92"/>
      <c r="G1041" s="92"/>
      <c r="H1041" s="92"/>
      <c r="I1041" s="92"/>
      <c r="J1041" s="92"/>
    </row>
    <row r="1042" spans="1:10" ht="11.25" customHeight="1" x14ac:dyDescent="0.25">
      <c r="A1042" s="92"/>
      <c r="B1042" s="92"/>
      <c r="C1042" s="92"/>
      <c r="D1042" s="92"/>
      <c r="F1042" s="92"/>
      <c r="G1042" s="92"/>
      <c r="H1042" s="92"/>
      <c r="I1042" s="92"/>
      <c r="J1042" s="92"/>
    </row>
    <row r="1043" spans="1:10" ht="11.25" customHeight="1" x14ac:dyDescent="0.25">
      <c r="A1043" s="92"/>
      <c r="B1043" s="92"/>
      <c r="C1043" s="92"/>
      <c r="D1043" s="92"/>
      <c r="F1043" s="92"/>
      <c r="G1043" s="92"/>
      <c r="H1043" s="92"/>
      <c r="I1043" s="92"/>
      <c r="J1043" s="92"/>
    </row>
    <row r="1044" spans="1:10" ht="11.25" customHeight="1" x14ac:dyDescent="0.25">
      <c r="A1044" s="92"/>
      <c r="B1044" s="92"/>
      <c r="C1044" s="92"/>
      <c r="D1044" s="92"/>
      <c r="F1044" s="92"/>
      <c r="G1044" s="92"/>
      <c r="H1044" s="92"/>
      <c r="I1044" s="92"/>
      <c r="J1044" s="92"/>
    </row>
    <row r="1045" spans="1:10" ht="11.25" customHeight="1" x14ac:dyDescent="0.25">
      <c r="A1045" s="92"/>
      <c r="B1045" s="92"/>
      <c r="C1045" s="92"/>
      <c r="D1045" s="92"/>
      <c r="F1045" s="92"/>
      <c r="G1045" s="92"/>
      <c r="H1045" s="92"/>
      <c r="I1045" s="92"/>
      <c r="J1045" s="92"/>
    </row>
    <row r="1046" spans="1:10" ht="11.25" customHeight="1" x14ac:dyDescent="0.25">
      <c r="A1046" s="92"/>
      <c r="B1046" s="92"/>
      <c r="C1046" s="92"/>
      <c r="D1046" s="92"/>
      <c r="F1046" s="92"/>
      <c r="G1046" s="92"/>
      <c r="H1046" s="92"/>
      <c r="I1046" s="92"/>
      <c r="J1046" s="92"/>
    </row>
    <row r="1047" spans="1:10" ht="11.25" customHeight="1" x14ac:dyDescent="0.25">
      <c r="A1047" s="92"/>
      <c r="B1047" s="92"/>
      <c r="C1047" s="92"/>
      <c r="D1047" s="92"/>
      <c r="F1047" s="92"/>
      <c r="G1047" s="92"/>
      <c r="H1047" s="92"/>
      <c r="I1047" s="92"/>
      <c r="J1047" s="92"/>
    </row>
    <row r="1048" spans="1:10" ht="11.25" customHeight="1" x14ac:dyDescent="0.25">
      <c r="A1048" s="92"/>
      <c r="B1048" s="92"/>
      <c r="C1048" s="92"/>
      <c r="D1048" s="92"/>
      <c r="F1048" s="92"/>
      <c r="G1048" s="92"/>
      <c r="H1048" s="92"/>
      <c r="I1048" s="92"/>
      <c r="J1048" s="92"/>
    </row>
    <row r="1049" spans="1:10" ht="11.25" customHeight="1" x14ac:dyDescent="0.25">
      <c r="A1049" s="92"/>
      <c r="B1049" s="92"/>
      <c r="C1049" s="92"/>
      <c r="D1049" s="92"/>
      <c r="F1049" s="92"/>
      <c r="G1049" s="92"/>
      <c r="H1049" s="92"/>
      <c r="I1049" s="92"/>
      <c r="J1049" s="92"/>
    </row>
    <row r="1050" spans="1:10" ht="11.25" customHeight="1" x14ac:dyDescent="0.25">
      <c r="A1050" s="92"/>
      <c r="B1050" s="92"/>
      <c r="C1050" s="92"/>
      <c r="D1050" s="92"/>
      <c r="F1050" s="92"/>
      <c r="G1050" s="92"/>
      <c r="H1050" s="92"/>
      <c r="I1050" s="92"/>
      <c r="J1050" s="92"/>
    </row>
    <row r="1051" spans="1:10" ht="11.25" customHeight="1" x14ac:dyDescent="0.25">
      <c r="A1051" s="92"/>
      <c r="B1051" s="92"/>
      <c r="C1051" s="92"/>
      <c r="D1051" s="92"/>
      <c r="F1051" s="92"/>
      <c r="G1051" s="92"/>
      <c r="H1051" s="92"/>
      <c r="I1051" s="92"/>
      <c r="J1051" s="92"/>
    </row>
    <row r="1052" spans="1:10" ht="11.25" customHeight="1" x14ac:dyDescent="0.25">
      <c r="A1052" s="92"/>
      <c r="B1052" s="92"/>
      <c r="C1052" s="92"/>
      <c r="D1052" s="92"/>
      <c r="F1052" s="92"/>
      <c r="G1052" s="92"/>
      <c r="H1052" s="92"/>
      <c r="I1052" s="92"/>
      <c r="J1052" s="92"/>
    </row>
    <row r="1053" spans="1:10" ht="11.25" customHeight="1" x14ac:dyDescent="0.25">
      <c r="A1053" s="92"/>
      <c r="B1053" s="92"/>
      <c r="C1053" s="92"/>
      <c r="D1053" s="92"/>
      <c r="F1053" s="92"/>
      <c r="G1053" s="92"/>
      <c r="H1053" s="92"/>
      <c r="I1053" s="92"/>
      <c r="J1053" s="92"/>
    </row>
    <row r="1054" spans="1:10" ht="11.25" customHeight="1" x14ac:dyDescent="0.25">
      <c r="A1054" s="92"/>
      <c r="B1054" s="92"/>
      <c r="C1054" s="92"/>
      <c r="D1054" s="92"/>
      <c r="F1054" s="92"/>
      <c r="G1054" s="92"/>
      <c r="H1054" s="92"/>
      <c r="I1054" s="92"/>
      <c r="J1054" s="92"/>
    </row>
    <row r="1055" spans="1:10" ht="11.25" customHeight="1" x14ac:dyDescent="0.25">
      <c r="A1055" s="92"/>
      <c r="B1055" s="92"/>
      <c r="C1055" s="92"/>
      <c r="D1055" s="92"/>
      <c r="F1055" s="92"/>
      <c r="G1055" s="92"/>
      <c r="H1055" s="92"/>
      <c r="I1055" s="92"/>
      <c r="J1055" s="92"/>
    </row>
    <row r="1056" spans="1:10" ht="11.25" customHeight="1" x14ac:dyDescent="0.25">
      <c r="A1056" s="92"/>
      <c r="B1056" s="92"/>
      <c r="C1056" s="92"/>
      <c r="D1056" s="92"/>
      <c r="F1056" s="92"/>
      <c r="G1056" s="92"/>
      <c r="H1056" s="92"/>
      <c r="I1056" s="92"/>
      <c r="J1056" s="92"/>
    </row>
    <row r="1057" spans="1:10" ht="11.25" customHeight="1" x14ac:dyDescent="0.25">
      <c r="A1057" s="92"/>
      <c r="B1057" s="92"/>
      <c r="C1057" s="92"/>
      <c r="D1057" s="92"/>
      <c r="F1057" s="92"/>
      <c r="G1057" s="92"/>
      <c r="H1057" s="92"/>
      <c r="I1057" s="92"/>
      <c r="J1057" s="92"/>
    </row>
    <row r="1058" spans="1:10" ht="11.25" customHeight="1" x14ac:dyDescent="0.25">
      <c r="A1058" s="92"/>
      <c r="B1058" s="92"/>
      <c r="C1058" s="92"/>
      <c r="D1058" s="92"/>
      <c r="F1058" s="92"/>
      <c r="G1058" s="92"/>
      <c r="H1058" s="92"/>
      <c r="I1058" s="92"/>
      <c r="J1058" s="92"/>
    </row>
    <row r="1059" spans="1:10" ht="11.25" customHeight="1" x14ac:dyDescent="0.25">
      <c r="A1059" s="92"/>
      <c r="B1059" s="92"/>
      <c r="C1059" s="92"/>
      <c r="D1059" s="92"/>
      <c r="F1059" s="92"/>
      <c r="G1059" s="92"/>
      <c r="H1059" s="92"/>
      <c r="I1059" s="92"/>
      <c r="J1059" s="92"/>
    </row>
    <row r="1060" spans="1:10" ht="11.25" customHeight="1" x14ac:dyDescent="0.25">
      <c r="A1060" s="92"/>
      <c r="B1060" s="92"/>
      <c r="C1060" s="92"/>
      <c r="D1060" s="92"/>
      <c r="F1060" s="92"/>
      <c r="G1060" s="92"/>
      <c r="H1060" s="92"/>
      <c r="I1060" s="92"/>
      <c r="J1060" s="92"/>
    </row>
    <row r="1061" spans="1:10" ht="11.25" customHeight="1" x14ac:dyDescent="0.25">
      <c r="A1061" s="92"/>
      <c r="B1061" s="92"/>
      <c r="C1061" s="92"/>
      <c r="D1061" s="92"/>
      <c r="F1061" s="92"/>
      <c r="G1061" s="92"/>
      <c r="H1061" s="92"/>
      <c r="I1061" s="92"/>
      <c r="J1061" s="92"/>
    </row>
    <row r="1062" spans="1:10" ht="11.25" customHeight="1" x14ac:dyDescent="0.25">
      <c r="A1062" s="92"/>
      <c r="B1062" s="92"/>
      <c r="C1062" s="92"/>
      <c r="D1062" s="92"/>
      <c r="F1062" s="92"/>
      <c r="G1062" s="92"/>
      <c r="H1062" s="92"/>
      <c r="I1062" s="92"/>
      <c r="J1062" s="92"/>
    </row>
    <row r="1063" spans="1:10" ht="11.25" customHeight="1" x14ac:dyDescent="0.25">
      <c r="A1063" s="92"/>
      <c r="B1063" s="92"/>
      <c r="C1063" s="92"/>
      <c r="D1063" s="92"/>
      <c r="F1063" s="92"/>
      <c r="G1063" s="92"/>
      <c r="H1063" s="92"/>
      <c r="I1063" s="92"/>
      <c r="J1063" s="92"/>
    </row>
    <row r="1064" spans="1:10" ht="11.25" customHeight="1" x14ac:dyDescent="0.25">
      <c r="A1064" s="92"/>
      <c r="B1064" s="92"/>
      <c r="C1064" s="92"/>
      <c r="D1064" s="92"/>
      <c r="F1064" s="92"/>
      <c r="G1064" s="92"/>
      <c r="H1064" s="92"/>
      <c r="I1064" s="92"/>
      <c r="J1064" s="92"/>
    </row>
    <row r="1065" spans="1:10" ht="11.25" customHeight="1" x14ac:dyDescent="0.25">
      <c r="A1065" s="92"/>
      <c r="B1065" s="92"/>
      <c r="C1065" s="92"/>
      <c r="D1065" s="92"/>
      <c r="F1065" s="92"/>
      <c r="G1065" s="92"/>
      <c r="H1065" s="92"/>
      <c r="I1065" s="92"/>
      <c r="J1065" s="92"/>
    </row>
    <row r="1066" spans="1:10" ht="11.25" customHeight="1" x14ac:dyDescent="0.25">
      <c r="A1066" s="92"/>
      <c r="B1066" s="92"/>
      <c r="C1066" s="92"/>
      <c r="D1066" s="92"/>
      <c r="F1066" s="92"/>
      <c r="G1066" s="92"/>
      <c r="H1066" s="92"/>
      <c r="I1066" s="92"/>
      <c r="J1066" s="92"/>
    </row>
    <row r="1067" spans="1:10" ht="11.25" customHeight="1" x14ac:dyDescent="0.25">
      <c r="A1067" s="92"/>
      <c r="B1067" s="92"/>
      <c r="C1067" s="92"/>
      <c r="D1067" s="92"/>
      <c r="F1067" s="92"/>
      <c r="G1067" s="92"/>
      <c r="H1067" s="92"/>
      <c r="I1067" s="92"/>
      <c r="J1067" s="92"/>
    </row>
    <row r="1068" spans="1:10" ht="11.25" customHeight="1" x14ac:dyDescent="0.25">
      <c r="A1068" s="92"/>
      <c r="B1068" s="92"/>
      <c r="C1068" s="92"/>
      <c r="D1068" s="92"/>
      <c r="F1068" s="92"/>
      <c r="G1068" s="92"/>
      <c r="H1068" s="92"/>
      <c r="I1068" s="92"/>
      <c r="J1068" s="92"/>
    </row>
    <row r="1069" spans="1:10" ht="11.25" customHeight="1" x14ac:dyDescent="0.25">
      <c r="A1069" s="92"/>
      <c r="B1069" s="92"/>
      <c r="C1069" s="92"/>
      <c r="D1069" s="92"/>
      <c r="F1069" s="92"/>
      <c r="G1069" s="92"/>
      <c r="H1069" s="92"/>
      <c r="I1069" s="92"/>
      <c r="J1069" s="92"/>
    </row>
    <row r="1070" spans="1:10" ht="11.25" customHeight="1" x14ac:dyDescent="0.25">
      <c r="A1070" s="92"/>
      <c r="B1070" s="92"/>
      <c r="C1070" s="92"/>
      <c r="D1070" s="92"/>
      <c r="F1070" s="92"/>
      <c r="G1070" s="92"/>
      <c r="H1070" s="92"/>
      <c r="I1070" s="92"/>
      <c r="J1070" s="92"/>
    </row>
    <row r="1071" spans="1:10" ht="11.25" customHeight="1" x14ac:dyDescent="0.25">
      <c r="A1071" s="92"/>
      <c r="B1071" s="92"/>
      <c r="C1071" s="92"/>
      <c r="D1071" s="92"/>
      <c r="F1071" s="92"/>
      <c r="G1071" s="92"/>
      <c r="H1071" s="92"/>
      <c r="I1071" s="92"/>
      <c r="J1071" s="92"/>
    </row>
    <row r="1072" spans="1:10" ht="11.25" customHeight="1" x14ac:dyDescent="0.25">
      <c r="A1072" s="92"/>
      <c r="B1072" s="92"/>
      <c r="C1072" s="92"/>
      <c r="D1072" s="92"/>
      <c r="F1072" s="92"/>
      <c r="G1072" s="92"/>
      <c r="H1072" s="92"/>
      <c r="I1072" s="92"/>
      <c r="J1072" s="92"/>
    </row>
    <row r="1073" spans="1:10" ht="11.25" customHeight="1" x14ac:dyDescent="0.25">
      <c r="A1073" s="92"/>
      <c r="B1073" s="92"/>
      <c r="C1073" s="92"/>
      <c r="D1073" s="92"/>
      <c r="F1073" s="92"/>
      <c r="G1073" s="92"/>
      <c r="H1073" s="92"/>
      <c r="I1073" s="92"/>
      <c r="J1073" s="92"/>
    </row>
    <row r="1074" spans="1:10" ht="11.25" customHeight="1" x14ac:dyDescent="0.25">
      <c r="A1074" s="92"/>
      <c r="B1074" s="92"/>
      <c r="C1074" s="92"/>
      <c r="D1074" s="92"/>
      <c r="F1074" s="92"/>
      <c r="G1074" s="92"/>
      <c r="H1074" s="92"/>
      <c r="I1074" s="92"/>
      <c r="J1074" s="92"/>
    </row>
    <row r="1075" spans="1:10" ht="11.25" customHeight="1" x14ac:dyDescent="0.25">
      <c r="A1075" s="92"/>
      <c r="B1075" s="92"/>
      <c r="C1075" s="92"/>
      <c r="D1075" s="92"/>
      <c r="F1075" s="92"/>
      <c r="G1075" s="92"/>
      <c r="H1075" s="92"/>
      <c r="I1075" s="92"/>
      <c r="J1075" s="92"/>
    </row>
    <row r="1076" spans="1:10" ht="10.5" customHeight="1" x14ac:dyDescent="0.25">
      <c r="G1076" s="92"/>
    </row>
    <row r="1077" spans="1:10" ht="10.5" customHeight="1" x14ac:dyDescent="0.25">
      <c r="G1077" s="92"/>
    </row>
    <row r="1078" spans="1:10" ht="10.5" customHeight="1" x14ac:dyDescent="0.25">
      <c r="G1078" s="92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63" customWidth="1"/>
    <col min="3" max="3" width="3.7109375" style="163" customWidth="1"/>
    <col min="4" max="4" width="10.7109375" style="163" customWidth="1"/>
    <col min="5" max="5" width="12.7109375" style="163" customWidth="1"/>
    <col min="6" max="6" width="10.7109375" style="163" customWidth="1"/>
    <col min="7" max="7" width="6.7109375" style="163" customWidth="1"/>
    <col min="8" max="12" width="5.7109375" style="163" customWidth="1"/>
    <col min="13" max="13" width="2.7109375" style="163" customWidth="1"/>
    <col min="14" max="19" width="5.7109375" style="163" customWidth="1"/>
    <col min="20" max="20" width="38.7109375" style="163" customWidth="1"/>
  </cols>
  <sheetData>
    <row r="2" spans="1:20" ht="10.5" customHeight="1" x14ac:dyDescent="0.25">
      <c r="A2" s="198" t="s">
        <v>682</v>
      </c>
      <c r="B2" s="198"/>
    </row>
    <row r="3" spans="1:20" s="166" customFormat="1" ht="12" customHeight="1" x14ac:dyDescent="0.15">
      <c r="C3" s="138" t="s">
        <v>179</v>
      </c>
      <c r="D3" s="120" t="str">
        <f>"1.2."&amp;N3</f>
        <v>1.2.TBD</v>
      </c>
      <c r="E3" s="142"/>
      <c r="F3" s="139" t="s">
        <v>163</v>
      </c>
      <c r="G3" s="139">
        <v>30</v>
      </c>
      <c r="H3" s="62">
        <f>SUM(I3:L3)</f>
        <v>0</v>
      </c>
      <c r="I3" s="72"/>
      <c r="J3" s="72"/>
      <c r="K3" s="72"/>
      <c r="L3" s="72"/>
      <c r="N3" s="137" t="s">
        <v>683</v>
      </c>
      <c r="O3" s="136"/>
      <c r="P3" s="136"/>
      <c r="Q3" s="136"/>
      <c r="R3" s="136"/>
      <c r="S3" s="137"/>
      <c r="T3" s="137" t="s">
        <v>684</v>
      </c>
    </row>
    <row r="5" spans="1:20" ht="10.5" customHeight="1" x14ac:dyDescent="0.25">
      <c r="A5" s="198" t="s">
        <v>685</v>
      </c>
      <c r="B5" s="198"/>
    </row>
    <row r="6" spans="1:20" s="166" customFormat="1" ht="12" customHeight="1" x14ac:dyDescent="0.15">
      <c r="C6" s="138" t="s">
        <v>179</v>
      </c>
      <c r="D6" s="120" t="str">
        <f>"1.3."&amp;N6</f>
        <v>1.3.TBD</v>
      </c>
      <c r="E6" s="142"/>
      <c r="F6" s="139" t="s">
        <v>163</v>
      </c>
      <c r="G6" s="139" t="s">
        <v>174</v>
      </c>
      <c r="H6" s="62">
        <f>SUM(I6:L6)</f>
        <v>0</v>
      </c>
      <c r="I6" s="72"/>
      <c r="J6" s="72"/>
      <c r="K6" s="72"/>
      <c r="L6" s="72"/>
      <c r="N6" s="137" t="s">
        <v>683</v>
      </c>
      <c r="O6" s="136"/>
      <c r="P6" s="136"/>
      <c r="Q6" s="136"/>
      <c r="R6" s="136"/>
      <c r="S6" s="137"/>
      <c r="T6" s="137" t="s">
        <v>686</v>
      </c>
    </row>
    <row r="8" spans="1:20" ht="10.5" customHeight="1" x14ac:dyDescent="0.25">
      <c r="A8" s="198" t="s">
        <v>687</v>
      </c>
      <c r="B8" s="198"/>
    </row>
    <row r="9" spans="1:20" s="166" customFormat="1" ht="12" customHeight="1" x14ac:dyDescent="0.15">
      <c r="C9" s="138" t="s">
        <v>179</v>
      </c>
      <c r="D9" s="120" t="str">
        <f>"1.4."&amp;N9</f>
        <v>1.4.TBD</v>
      </c>
      <c r="E9" s="142"/>
      <c r="F9" s="139" t="s">
        <v>163</v>
      </c>
      <c r="G9" s="139" t="s">
        <v>178</v>
      </c>
      <c r="H9" s="62">
        <f>SUM(I9:L9)</f>
        <v>0</v>
      </c>
      <c r="I9" s="72"/>
      <c r="J9" s="72"/>
      <c r="K9" s="72"/>
      <c r="L9" s="72"/>
      <c r="N9" s="137" t="s">
        <v>683</v>
      </c>
      <c r="O9" s="136"/>
      <c r="P9" s="136"/>
      <c r="Q9" s="136"/>
      <c r="R9" s="136"/>
      <c r="S9" s="137"/>
      <c r="T9" s="137" t="s">
        <v>185</v>
      </c>
    </row>
    <row r="11" spans="1:20" ht="10.5" customHeight="1" x14ac:dyDescent="0.25">
      <c r="A11" s="198" t="s">
        <v>688</v>
      </c>
      <c r="B11" s="198"/>
    </row>
    <row r="12" spans="1:20" s="166" customFormat="1" ht="12" customHeight="1" x14ac:dyDescent="0.15">
      <c r="C12" s="138" t="s">
        <v>179</v>
      </c>
      <c r="D12" s="120" t="str">
        <f>"4.3."&amp;N12</f>
        <v>4.3.TBD</v>
      </c>
      <c r="E12" s="142"/>
      <c r="F12" s="139" t="s">
        <v>163</v>
      </c>
      <c r="G12" s="139" t="s">
        <v>230</v>
      </c>
      <c r="H12" s="62">
        <f>SUM(I12:L12)</f>
        <v>0</v>
      </c>
      <c r="I12" s="72"/>
      <c r="J12" s="72"/>
      <c r="K12" s="72"/>
      <c r="L12" s="72"/>
      <c r="N12" s="137" t="s">
        <v>683</v>
      </c>
      <c r="O12" s="136"/>
      <c r="P12" s="136"/>
      <c r="Q12" s="136"/>
      <c r="R12" s="136"/>
      <c r="S12" s="137"/>
      <c r="T12" s="137" t="s">
        <v>231</v>
      </c>
    </row>
    <row r="14" spans="1:20" ht="10.5" customHeight="1" x14ac:dyDescent="0.25">
      <c r="A14" s="198" t="s">
        <v>689</v>
      </c>
      <c r="B14" s="198"/>
    </row>
    <row r="15" spans="1:20" s="166" customFormat="1" ht="12" customHeight="1" x14ac:dyDescent="0.15">
      <c r="C15" s="138" t="s">
        <v>179</v>
      </c>
      <c r="D15" s="120" t="str">
        <f>"12.2."&amp;N15</f>
        <v>12.2.TBD</v>
      </c>
      <c r="E15" s="142"/>
      <c r="F15" s="141" t="s">
        <v>262</v>
      </c>
      <c r="G15" s="141" t="s">
        <v>267</v>
      </c>
      <c r="H15" s="62">
        <f>SUM(I15:L15)</f>
        <v>0</v>
      </c>
      <c r="I15" s="72"/>
      <c r="J15" s="72"/>
      <c r="K15" s="72"/>
      <c r="L15" s="72"/>
      <c r="N15" s="137" t="s">
        <v>683</v>
      </c>
      <c r="O15" s="136"/>
      <c r="P15" s="136"/>
      <c r="Q15" s="136"/>
      <c r="R15" s="136"/>
      <c r="S15" s="137"/>
      <c r="T15" s="137" t="s">
        <v>690</v>
      </c>
    </row>
    <row r="17" spans="1:20" ht="10.5" customHeight="1" x14ac:dyDescent="0.25">
      <c r="A17" s="198" t="s">
        <v>691</v>
      </c>
      <c r="B17" s="198"/>
    </row>
    <row r="18" spans="1:20" s="166" customFormat="1" ht="12" customHeight="1" x14ac:dyDescent="0.15">
      <c r="C18" s="138" t="s">
        <v>179</v>
      </c>
      <c r="D18" s="120" t="str">
        <f>"12.3."&amp;N18</f>
        <v>12.3.TBD</v>
      </c>
      <c r="E18" s="142"/>
      <c r="F18" s="141" t="s">
        <v>262</v>
      </c>
      <c r="G18" s="141" t="s">
        <v>270</v>
      </c>
      <c r="H18" s="62">
        <f>SUM(I18:L18)</f>
        <v>0</v>
      </c>
      <c r="I18" s="72"/>
      <c r="J18" s="72"/>
      <c r="K18" s="72"/>
      <c r="L18" s="72"/>
      <c r="N18" s="137" t="s">
        <v>683</v>
      </c>
      <c r="O18" s="136"/>
      <c r="P18" s="136"/>
      <c r="Q18" s="136"/>
      <c r="R18" s="136"/>
      <c r="S18" s="137"/>
      <c r="T18" s="137" t="s">
        <v>692</v>
      </c>
    </row>
    <row r="20" spans="1:20" ht="10.5" customHeight="1" x14ac:dyDescent="0.25">
      <c r="A20" s="198" t="s">
        <v>693</v>
      </c>
      <c r="B20" s="198"/>
    </row>
    <row r="21" spans="1:20" s="166" customFormat="1" ht="12" customHeight="1" x14ac:dyDescent="0.15">
      <c r="C21" s="138" t="s">
        <v>179</v>
      </c>
      <c r="D21" s="120" t="str">
        <f>"12.4."&amp;N21</f>
        <v>12.4.TBD</v>
      </c>
      <c r="E21" s="142"/>
      <c r="F21" s="141" t="s">
        <v>262</v>
      </c>
      <c r="G21" s="141" t="s">
        <v>273</v>
      </c>
      <c r="H21" s="62">
        <f>SUM(I21:L21)</f>
        <v>0</v>
      </c>
      <c r="I21" s="72"/>
      <c r="J21" s="72"/>
      <c r="K21" s="72"/>
      <c r="L21" s="72"/>
      <c r="N21" s="137" t="s">
        <v>683</v>
      </c>
      <c r="O21" s="136"/>
      <c r="P21" s="136"/>
      <c r="Q21" s="136"/>
      <c r="R21" s="136"/>
      <c r="S21" s="137"/>
      <c r="T21" s="137" t="s">
        <v>274</v>
      </c>
    </row>
    <row r="23" spans="1:20" ht="10.5" customHeight="1" x14ac:dyDescent="0.25">
      <c r="A23" s="198" t="s">
        <v>694</v>
      </c>
      <c r="B23" s="198"/>
    </row>
    <row r="24" spans="1:20" s="166" customFormat="1" ht="12" customHeight="1" x14ac:dyDescent="0.15">
      <c r="C24" s="138" t="s">
        <v>179</v>
      </c>
      <c r="D24" s="120" t="str">
        <f>"15.3."&amp;N24</f>
        <v>15.3.TBD</v>
      </c>
      <c r="E24" s="142"/>
      <c r="F24" s="141" t="s">
        <v>262</v>
      </c>
      <c r="G24" s="141" t="s">
        <v>301</v>
      </c>
      <c r="H24" s="62">
        <f>SUM(I24:L24)</f>
        <v>0</v>
      </c>
      <c r="I24" s="72"/>
      <c r="J24" s="72"/>
      <c r="K24" s="72"/>
      <c r="L24" s="72"/>
      <c r="N24" s="137" t="s">
        <v>683</v>
      </c>
      <c r="O24" s="136"/>
      <c r="P24" s="136"/>
      <c r="Q24" s="136"/>
      <c r="R24" s="136"/>
      <c r="S24" s="137"/>
      <c r="T24" s="137" t="s">
        <v>302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63"/>
    <col min="2" max="2" width="34.140625" style="163" customWidth="1"/>
    <col min="3" max="3" width="35.7109375" style="163" customWidth="1"/>
  </cols>
  <sheetData>
    <row r="1" spans="2:5" ht="11.25" customHeight="1" x14ac:dyDescent="0.25">
      <c r="B1" s="161" t="s">
        <v>695</v>
      </c>
      <c r="C1" s="161" t="s">
        <v>696</v>
      </c>
    </row>
    <row r="2" spans="2:5" ht="11.25" customHeight="1" x14ac:dyDescent="0.25">
      <c r="B2" s="52" t="s">
        <v>697</v>
      </c>
      <c r="C2" s="52" t="s">
        <v>698</v>
      </c>
      <c r="D2" s="1" t="s">
        <v>699</v>
      </c>
      <c r="E2" s="1" t="s">
        <v>700</v>
      </c>
    </row>
    <row r="3" spans="2:5" ht="10.5" customHeight="1" x14ac:dyDescent="0.25">
      <c r="B3" s="3" t="s">
        <v>701</v>
      </c>
      <c r="C3" s="3" t="s">
        <v>702</v>
      </c>
      <c r="D3" s="1">
        <v>2022</v>
      </c>
      <c r="E3" s="1" t="s">
        <v>703</v>
      </c>
    </row>
    <row r="4" spans="2:5" ht="10.5" customHeight="1" x14ac:dyDescent="0.25">
      <c r="B4" s="3" t="s">
        <v>704</v>
      </c>
      <c r="C4" s="3" t="s">
        <v>705</v>
      </c>
      <c r="D4">
        <v>2022</v>
      </c>
      <c r="E4" t="s">
        <v>703</v>
      </c>
    </row>
    <row r="5" spans="2:5" ht="10.5" customHeight="1" x14ac:dyDescent="0.25">
      <c r="B5" s="3" t="s">
        <v>706</v>
      </c>
      <c r="C5" s="3" t="s">
        <v>707</v>
      </c>
      <c r="D5">
        <v>2022</v>
      </c>
      <c r="E5" t="s">
        <v>703</v>
      </c>
    </row>
    <row r="6" spans="2:5" ht="10.5" customHeight="1" x14ac:dyDescent="0.25">
      <c r="B6" s="3" t="s">
        <v>708</v>
      </c>
      <c r="C6" s="3" t="s">
        <v>709</v>
      </c>
      <c r="D6">
        <v>2022</v>
      </c>
      <c r="E6" t="s">
        <v>703</v>
      </c>
    </row>
    <row r="7" spans="2:5" ht="10.5" customHeight="1" x14ac:dyDescent="0.25">
      <c r="B7" s="3" t="s">
        <v>710</v>
      </c>
      <c r="C7" s="3" t="s">
        <v>711</v>
      </c>
      <c r="D7">
        <v>2022</v>
      </c>
      <c r="E7" t="s">
        <v>703</v>
      </c>
    </row>
    <row r="8" spans="2:5" ht="10.5" customHeight="1" x14ac:dyDescent="0.25">
      <c r="B8" s="3" t="s">
        <v>712</v>
      </c>
      <c r="C8" s="3" t="s">
        <v>713</v>
      </c>
      <c r="D8">
        <v>2022</v>
      </c>
      <c r="E8" t="s">
        <v>703</v>
      </c>
    </row>
    <row r="9" spans="2:5" ht="10.5" customHeight="1" x14ac:dyDescent="0.25">
      <c r="B9" s="3" t="s">
        <v>714</v>
      </c>
      <c r="C9" s="3" t="s">
        <v>715</v>
      </c>
      <c r="D9">
        <v>2022</v>
      </c>
      <c r="E9" t="s">
        <v>703</v>
      </c>
    </row>
    <row r="10" spans="2:5" ht="10.5" customHeight="1" x14ac:dyDescent="0.25">
      <c r="B10" s="3" t="s">
        <v>716</v>
      </c>
      <c r="C10" s="3" t="s">
        <v>717</v>
      </c>
      <c r="D10">
        <v>2022</v>
      </c>
      <c r="E10" t="s">
        <v>703</v>
      </c>
    </row>
    <row r="11" spans="2:5" ht="10.5" customHeight="1" x14ac:dyDescent="0.25">
      <c r="B11" s="3" t="s">
        <v>718</v>
      </c>
      <c r="C11" s="3" t="s">
        <v>719</v>
      </c>
      <c r="D11">
        <v>2022</v>
      </c>
      <c r="E11" t="s">
        <v>703</v>
      </c>
    </row>
    <row r="12" spans="2:5" ht="10.5" customHeight="1" x14ac:dyDescent="0.25">
      <c r="B12" s="3" t="s">
        <v>720</v>
      </c>
      <c r="C12" s="3" t="s">
        <v>721</v>
      </c>
      <c r="D12">
        <v>2022</v>
      </c>
      <c r="E12" t="s">
        <v>703</v>
      </c>
    </row>
    <row r="13" spans="2:5" ht="10.5" customHeight="1" x14ac:dyDescent="0.25">
      <c r="B13" s="3" t="s">
        <v>722</v>
      </c>
      <c r="C13" s="3" t="s">
        <v>723</v>
      </c>
      <c r="D13">
        <v>2022</v>
      </c>
      <c r="E13" t="s">
        <v>703</v>
      </c>
    </row>
    <row r="14" spans="2:5" ht="10.5" customHeight="1" x14ac:dyDescent="0.25">
      <c r="B14" s="3" t="s">
        <v>724</v>
      </c>
      <c r="C14" s="3" t="s">
        <v>725</v>
      </c>
      <c r="D14">
        <v>2022</v>
      </c>
      <c r="E14" t="s">
        <v>703</v>
      </c>
    </row>
    <row r="15" spans="2:5" ht="10.5" customHeight="1" x14ac:dyDescent="0.25">
      <c r="B15" s="3" t="s">
        <v>726</v>
      </c>
      <c r="C15" s="3" t="s">
        <v>727</v>
      </c>
      <c r="D15">
        <v>2022</v>
      </c>
      <c r="E15" t="s">
        <v>703</v>
      </c>
    </row>
    <row r="16" spans="2:5" ht="10.5" customHeight="1" x14ac:dyDescent="0.25">
      <c r="B16" s="3" t="s">
        <v>728</v>
      </c>
      <c r="C16" s="3" t="s">
        <v>729</v>
      </c>
      <c r="D16">
        <v>2022</v>
      </c>
      <c r="E16" t="s">
        <v>703</v>
      </c>
    </row>
    <row r="17" spans="2:5" ht="10.5" customHeight="1" x14ac:dyDescent="0.25">
      <c r="B17" s="3" t="s">
        <v>730</v>
      </c>
      <c r="C17" s="3" t="s">
        <v>731</v>
      </c>
      <c r="D17">
        <v>2022</v>
      </c>
      <c r="E17" t="s">
        <v>703</v>
      </c>
    </row>
    <row r="18" spans="2:5" ht="10.5" customHeight="1" x14ac:dyDescent="0.25">
      <c r="B18" s="3" t="s">
        <v>732</v>
      </c>
      <c r="C18" s="3" t="s">
        <v>733</v>
      </c>
      <c r="D18">
        <v>2022</v>
      </c>
      <c r="E18" t="s">
        <v>703</v>
      </c>
    </row>
    <row r="19" spans="2:5" ht="10.5" customHeight="1" x14ac:dyDescent="0.25">
      <c r="B19" s="3" t="s">
        <v>732</v>
      </c>
      <c r="C19" s="3" t="s">
        <v>734</v>
      </c>
      <c r="D19">
        <v>2022</v>
      </c>
      <c r="E19" t="s">
        <v>703</v>
      </c>
    </row>
    <row r="20" spans="2:5" ht="10.5" customHeight="1" x14ac:dyDescent="0.25">
      <c r="B20" s="3" t="s">
        <v>732</v>
      </c>
      <c r="C20" s="3" t="s">
        <v>735</v>
      </c>
      <c r="D20">
        <v>2022</v>
      </c>
      <c r="E20" t="s">
        <v>703</v>
      </c>
    </row>
    <row r="21" spans="2:5" ht="10.5" customHeight="1" x14ac:dyDescent="0.25">
      <c r="B21" s="3" t="s">
        <v>732</v>
      </c>
      <c r="C21" s="3" t="s">
        <v>736</v>
      </c>
      <c r="D21">
        <v>2022</v>
      </c>
      <c r="E21" t="s">
        <v>703</v>
      </c>
    </row>
    <row r="22" spans="2:5" ht="10.5" customHeight="1" x14ac:dyDescent="0.25">
      <c r="B22" s="3" t="s">
        <v>732</v>
      </c>
      <c r="C22" s="3" t="s">
        <v>737</v>
      </c>
      <c r="D22">
        <v>2022</v>
      </c>
      <c r="E22" t="s">
        <v>703</v>
      </c>
    </row>
    <row r="23" spans="2:5" ht="10.5" customHeight="1" x14ac:dyDescent="0.25">
      <c r="B23" s="3" t="s">
        <v>732</v>
      </c>
      <c r="C23" s="3" t="s">
        <v>738</v>
      </c>
      <c r="D23">
        <v>2022</v>
      </c>
      <c r="E23" t="s">
        <v>703</v>
      </c>
    </row>
    <row r="24" spans="2:5" ht="10.5" customHeight="1" x14ac:dyDescent="0.25">
      <c r="B24" s="3" t="s">
        <v>732</v>
      </c>
      <c r="C24" s="3" t="s">
        <v>739</v>
      </c>
      <c r="D24">
        <v>2022</v>
      </c>
      <c r="E24" t="s">
        <v>703</v>
      </c>
    </row>
    <row r="25" spans="2:5" ht="10.5" customHeight="1" x14ac:dyDescent="0.25">
      <c r="B25" s="3" t="s">
        <v>732</v>
      </c>
      <c r="C25" s="3" t="s">
        <v>740</v>
      </c>
      <c r="D25">
        <v>2022</v>
      </c>
      <c r="E25" t="s">
        <v>703</v>
      </c>
    </row>
    <row r="26" spans="2:5" ht="10.5" customHeight="1" x14ac:dyDescent="0.25">
      <c r="B26" s="3" t="s">
        <v>732</v>
      </c>
      <c r="C26" s="3" t="s">
        <v>741</v>
      </c>
      <c r="D26">
        <v>2022</v>
      </c>
      <c r="E26" t="s">
        <v>703</v>
      </c>
    </row>
    <row r="27" spans="2:5" ht="10.5" customHeight="1" x14ac:dyDescent="0.25">
      <c r="B27" s="3" t="s">
        <v>732</v>
      </c>
      <c r="C27" s="3" t="s">
        <v>742</v>
      </c>
      <c r="D27">
        <v>2022</v>
      </c>
      <c r="E27" t="s">
        <v>703</v>
      </c>
    </row>
    <row r="28" spans="2:5" ht="10.5" customHeight="1" x14ac:dyDescent="0.25">
      <c r="B28" s="3" t="s">
        <v>732</v>
      </c>
      <c r="C28" s="3" t="s">
        <v>743</v>
      </c>
      <c r="D28">
        <v>2022</v>
      </c>
      <c r="E28" t="s">
        <v>703</v>
      </c>
    </row>
    <row r="29" spans="2:5" ht="10.5" customHeight="1" x14ac:dyDescent="0.25">
      <c r="B29" s="3" t="s">
        <v>732</v>
      </c>
      <c r="C29" s="3" t="s">
        <v>744</v>
      </c>
      <c r="D29">
        <v>2022</v>
      </c>
      <c r="E29" t="s">
        <v>703</v>
      </c>
    </row>
    <row r="30" spans="2:5" ht="10.5" customHeight="1" x14ac:dyDescent="0.25">
      <c r="B30" s="3" t="s">
        <v>732</v>
      </c>
      <c r="C30" s="3" t="s">
        <v>745</v>
      </c>
      <c r="D30">
        <v>2022</v>
      </c>
      <c r="E30" t="s">
        <v>703</v>
      </c>
    </row>
    <row r="31" spans="2:5" ht="10.5" customHeight="1" x14ac:dyDescent="0.25">
      <c r="B31" s="3" t="s">
        <v>732</v>
      </c>
      <c r="C31" s="3" t="s">
        <v>746</v>
      </c>
      <c r="D31">
        <v>2022</v>
      </c>
      <c r="E31" t="s">
        <v>703</v>
      </c>
    </row>
    <row r="32" spans="2:5" ht="10.5" customHeight="1" x14ac:dyDescent="0.25">
      <c r="B32" s="3" t="s">
        <v>732</v>
      </c>
      <c r="C32" s="3" t="s">
        <v>747</v>
      </c>
      <c r="D32">
        <v>2022</v>
      </c>
      <c r="E32" t="s">
        <v>703</v>
      </c>
    </row>
    <row r="33" spans="2:5" ht="10.5" customHeight="1" x14ac:dyDescent="0.25">
      <c r="B33" s="3" t="s">
        <v>732</v>
      </c>
      <c r="C33" s="3" t="s">
        <v>748</v>
      </c>
      <c r="D33">
        <v>2022</v>
      </c>
      <c r="E33" t="s">
        <v>703</v>
      </c>
    </row>
    <row r="34" spans="2:5" ht="10.5" customHeight="1" x14ac:dyDescent="0.25">
      <c r="B34" s="3" t="s">
        <v>732</v>
      </c>
      <c r="C34" s="3" t="s">
        <v>749</v>
      </c>
      <c r="D34">
        <v>2022</v>
      </c>
      <c r="E34" t="s">
        <v>703</v>
      </c>
    </row>
    <row r="35" spans="2:5" ht="10.5" customHeight="1" x14ac:dyDescent="0.25">
      <c r="B35" s="3" t="s">
        <v>732</v>
      </c>
      <c r="C35" s="3" t="s">
        <v>750</v>
      </c>
      <c r="D35">
        <v>2022</v>
      </c>
      <c r="E35" t="s">
        <v>703</v>
      </c>
    </row>
    <row r="36" spans="2:5" ht="10.5" customHeight="1" x14ac:dyDescent="0.25">
      <c r="B36" s="3" t="s">
        <v>732</v>
      </c>
      <c r="C36" s="3" t="s">
        <v>751</v>
      </c>
      <c r="D36">
        <v>2022</v>
      </c>
      <c r="E36" t="s">
        <v>703</v>
      </c>
    </row>
    <row r="37" spans="2:5" ht="10.5" customHeight="1" x14ac:dyDescent="0.25">
      <c r="B37" s="3" t="s">
        <v>732</v>
      </c>
      <c r="C37" s="3" t="s">
        <v>752</v>
      </c>
      <c r="D37">
        <v>2022</v>
      </c>
      <c r="E37" t="s">
        <v>703</v>
      </c>
    </row>
    <row r="38" spans="2:5" ht="10.5" customHeight="1" x14ac:dyDescent="0.25">
      <c r="B38" s="3" t="s">
        <v>732</v>
      </c>
      <c r="C38" s="3" t="s">
        <v>753</v>
      </c>
      <c r="D38">
        <v>2022</v>
      </c>
      <c r="E38" t="s">
        <v>703</v>
      </c>
    </row>
    <row r="39" spans="2:5" ht="10.5" customHeight="1" x14ac:dyDescent="0.25">
      <c r="B39" s="3" t="s">
        <v>732</v>
      </c>
      <c r="C39" s="3" t="s">
        <v>754</v>
      </c>
      <c r="D39">
        <v>2022</v>
      </c>
      <c r="E39" t="s">
        <v>703</v>
      </c>
    </row>
    <row r="40" spans="2:5" ht="10.5" customHeight="1" x14ac:dyDescent="0.25">
      <c r="B40" s="3" t="s">
        <v>732</v>
      </c>
      <c r="C40" s="3" t="s">
        <v>755</v>
      </c>
      <c r="D40">
        <v>2022</v>
      </c>
      <c r="E40" t="s">
        <v>703</v>
      </c>
    </row>
    <row r="41" spans="2:5" ht="10.5" customHeight="1" x14ac:dyDescent="0.25">
      <c r="B41" s="161" t="s">
        <v>732</v>
      </c>
      <c r="C41" s="161" t="s">
        <v>756</v>
      </c>
      <c r="D41">
        <v>2022</v>
      </c>
      <c r="E41" t="s">
        <v>703</v>
      </c>
    </row>
    <row r="42" spans="2:5" ht="10.5" customHeight="1" x14ac:dyDescent="0.25">
      <c r="B42" s="161" t="s">
        <v>732</v>
      </c>
      <c r="C42" s="161" t="s">
        <v>757</v>
      </c>
      <c r="D42">
        <v>2022</v>
      </c>
      <c r="E42" t="s">
        <v>703</v>
      </c>
    </row>
    <row r="43" spans="2:5" ht="10.5" customHeight="1" x14ac:dyDescent="0.25">
      <c r="B43" s="161" t="s">
        <v>732</v>
      </c>
      <c r="C43" s="161" t="s">
        <v>758</v>
      </c>
      <c r="D43">
        <v>2022</v>
      </c>
      <c r="E43" t="s">
        <v>703</v>
      </c>
    </row>
    <row r="44" spans="2:5" ht="10.5" customHeight="1" x14ac:dyDescent="0.25">
      <c r="B44" s="161" t="s">
        <v>732</v>
      </c>
      <c r="C44" s="161" t="s">
        <v>759</v>
      </c>
      <c r="D44">
        <v>2022</v>
      </c>
      <c r="E44" t="s">
        <v>703</v>
      </c>
    </row>
    <row r="45" spans="2:5" ht="10.5" customHeight="1" x14ac:dyDescent="0.25">
      <c r="B45" s="161" t="s">
        <v>732</v>
      </c>
      <c r="C45" s="161" t="s">
        <v>760</v>
      </c>
      <c r="D45">
        <v>2022</v>
      </c>
      <c r="E45" t="s">
        <v>703</v>
      </c>
    </row>
    <row r="46" spans="2:5" ht="10.5" customHeight="1" x14ac:dyDescent="0.25">
      <c r="B46" s="161" t="s">
        <v>732</v>
      </c>
      <c r="C46" s="161" t="s">
        <v>761</v>
      </c>
      <c r="D46">
        <v>2022</v>
      </c>
      <c r="E46" t="s">
        <v>703</v>
      </c>
    </row>
    <row r="47" spans="2:5" ht="10.5" customHeight="1" x14ac:dyDescent="0.25">
      <c r="B47" s="161" t="s">
        <v>732</v>
      </c>
      <c r="C47" s="161" t="s">
        <v>762</v>
      </c>
      <c r="D47">
        <v>2022</v>
      </c>
      <c r="E47" t="s">
        <v>703</v>
      </c>
    </row>
    <row r="48" spans="2:5" ht="10.5" customHeight="1" x14ac:dyDescent="0.25">
      <c r="B48" s="161" t="s">
        <v>732</v>
      </c>
      <c r="C48" s="161" t="s">
        <v>763</v>
      </c>
      <c r="D48">
        <v>2022</v>
      </c>
      <c r="E48" t="s">
        <v>703</v>
      </c>
    </row>
    <row r="49" spans="2:5" ht="10.5" customHeight="1" x14ac:dyDescent="0.25">
      <c r="B49" s="161" t="s">
        <v>732</v>
      </c>
      <c r="C49" s="161" t="s">
        <v>764</v>
      </c>
      <c r="D49">
        <v>2022</v>
      </c>
      <c r="E49" t="s">
        <v>703</v>
      </c>
    </row>
    <row r="50" spans="2:5" ht="10.5" customHeight="1" x14ac:dyDescent="0.25">
      <c r="B50" s="161" t="s">
        <v>732</v>
      </c>
      <c r="C50" s="161" t="s">
        <v>765</v>
      </c>
      <c r="D50">
        <v>2022</v>
      </c>
      <c r="E50" t="s">
        <v>703</v>
      </c>
    </row>
    <row r="51" spans="2:5" ht="10.5" customHeight="1" x14ac:dyDescent="0.25">
      <c r="B51" s="161" t="s">
        <v>732</v>
      </c>
      <c r="C51" s="161" t="s">
        <v>48</v>
      </c>
      <c r="D51">
        <v>2022</v>
      </c>
      <c r="E51" t="s">
        <v>703</v>
      </c>
    </row>
    <row r="52" spans="2:5" ht="10.5" customHeight="1" x14ac:dyDescent="0.25">
      <c r="B52" s="161" t="s">
        <v>732</v>
      </c>
      <c r="C52" s="161" t="s">
        <v>766</v>
      </c>
      <c r="D52">
        <v>2022</v>
      </c>
      <c r="E52" t="s">
        <v>703</v>
      </c>
    </row>
    <row r="53" spans="2:5" ht="10.5" customHeight="1" x14ac:dyDescent="0.25">
      <c r="B53" s="161" t="s">
        <v>732</v>
      </c>
      <c r="C53" s="161" t="s">
        <v>767</v>
      </c>
      <c r="D53">
        <v>2022</v>
      </c>
      <c r="E53" t="s">
        <v>703</v>
      </c>
    </row>
    <row r="54" spans="2:5" ht="10.5" customHeight="1" x14ac:dyDescent="0.25">
      <c r="B54" s="161" t="s">
        <v>732</v>
      </c>
      <c r="C54" s="161" t="s">
        <v>768</v>
      </c>
      <c r="D54">
        <v>2022</v>
      </c>
      <c r="E54" t="s">
        <v>703</v>
      </c>
    </row>
    <row r="55" spans="2:5" ht="10.5" customHeight="1" x14ac:dyDescent="0.25">
      <c r="B55" s="161" t="s">
        <v>732</v>
      </c>
      <c r="C55" s="161" t="s">
        <v>769</v>
      </c>
      <c r="D55">
        <v>2022</v>
      </c>
      <c r="E55" t="s">
        <v>703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63"/>
  </cols>
  <sheetData>
    <row r="1" spans="1:2" ht="10.5" customHeight="1" x14ac:dyDescent="0.25">
      <c r="A1" s="148" t="s">
        <v>770</v>
      </c>
      <c r="B1" s="2" t="s">
        <v>771</v>
      </c>
    </row>
    <row r="2" spans="1:2" ht="10.5" customHeight="1" x14ac:dyDescent="0.25">
      <c r="A2" s="148" t="s">
        <v>772</v>
      </c>
      <c r="B2" t="s">
        <v>493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276"/>
  <sheetViews>
    <sheetView showGridLines="0" zoomScale="80" workbookViewId="0"/>
  </sheetViews>
  <sheetFormatPr defaultRowHeight="10.5" customHeight="1" x14ac:dyDescent="0.25"/>
  <cols>
    <col min="1" max="1" width="9.140625" style="163"/>
  </cols>
  <sheetData>
    <row r="1" spans="1:139" ht="11.25" customHeight="1" x14ac:dyDescent="0.25">
      <c r="A1" s="10"/>
      <c r="DQ1" s="2" t="s">
        <v>773</v>
      </c>
      <c r="DR1" s="149" t="s">
        <v>774</v>
      </c>
      <c r="DS1" s="149" t="s">
        <v>63</v>
      </c>
      <c r="DT1" s="149" t="s">
        <v>775</v>
      </c>
      <c r="DU1" s="149" t="s">
        <v>66</v>
      </c>
      <c r="DV1" s="149" t="s">
        <v>68</v>
      </c>
      <c r="DW1" s="149" t="s">
        <v>31</v>
      </c>
      <c r="DX1" s="2" t="s">
        <v>32</v>
      </c>
      <c r="DY1" s="2" t="s">
        <v>35</v>
      </c>
      <c r="DZ1" s="2" t="s">
        <v>38</v>
      </c>
      <c r="EA1" s="2" t="s">
        <v>41</v>
      </c>
      <c r="EB1" s="149" t="s">
        <v>776</v>
      </c>
      <c r="EC1" s="149" t="s">
        <v>777</v>
      </c>
      <c r="ED1" s="149" t="s">
        <v>778</v>
      </c>
      <c r="EE1" s="149" t="s">
        <v>779</v>
      </c>
      <c r="EF1" s="2" t="s">
        <v>780</v>
      </c>
      <c r="EG1" s="149" t="s">
        <v>781</v>
      </c>
      <c r="EH1" s="149" t="s">
        <v>782</v>
      </c>
      <c r="EI1" s="149" t="s">
        <v>783</v>
      </c>
    </row>
    <row r="2" spans="1:139" ht="10.5" customHeight="1" x14ac:dyDescent="0.25">
      <c r="DQ2" t="s">
        <v>784</v>
      </c>
      <c r="DR2" t="s">
        <v>785</v>
      </c>
      <c r="DS2" t="s">
        <v>786</v>
      </c>
      <c r="DT2" t="s">
        <v>787</v>
      </c>
      <c r="DU2" t="s">
        <v>788</v>
      </c>
      <c r="DV2" t="s">
        <v>789</v>
      </c>
      <c r="DW2" t="s">
        <v>31</v>
      </c>
      <c r="DX2" t="s">
        <v>790</v>
      </c>
      <c r="DY2" t="s">
        <v>791</v>
      </c>
      <c r="DZ2" t="s">
        <v>792</v>
      </c>
      <c r="EA2" t="s">
        <v>793</v>
      </c>
      <c r="EB2" t="s">
        <v>794</v>
      </c>
      <c r="EC2" t="s">
        <v>795</v>
      </c>
      <c r="ED2" t="s">
        <v>796</v>
      </c>
      <c r="EE2" t="s">
        <v>797</v>
      </c>
      <c r="EF2" t="s">
        <v>732</v>
      </c>
      <c r="EG2" t="s">
        <v>798</v>
      </c>
      <c r="EH2" t="s">
        <v>799</v>
      </c>
      <c r="EI2" t="s">
        <v>800</v>
      </c>
    </row>
    <row r="3" spans="1:139" ht="10.5" customHeight="1" x14ac:dyDescent="0.25">
      <c r="DR3" t="s">
        <v>18</v>
      </c>
      <c r="DW3">
        <v>26524393</v>
      </c>
      <c r="DX3" t="s">
        <v>801</v>
      </c>
      <c r="DY3" t="s">
        <v>802</v>
      </c>
      <c r="DZ3" t="s">
        <v>803</v>
      </c>
      <c r="EA3" t="s">
        <v>804</v>
      </c>
      <c r="EF3" t="s">
        <v>740</v>
      </c>
      <c r="EG3" t="s">
        <v>805</v>
      </c>
      <c r="EI3" t="s">
        <v>806</v>
      </c>
    </row>
    <row r="4" spans="1:139" ht="10.5" customHeight="1" x14ac:dyDescent="0.25">
      <c r="DR4" t="s">
        <v>18</v>
      </c>
      <c r="DW4">
        <v>28819374</v>
      </c>
      <c r="DX4" t="s">
        <v>807</v>
      </c>
      <c r="DY4" t="s">
        <v>808</v>
      </c>
      <c r="DZ4" t="s">
        <v>809</v>
      </c>
      <c r="EA4" t="s">
        <v>810</v>
      </c>
      <c r="EB4" s="150">
        <v>41765</v>
      </c>
      <c r="EF4" t="s">
        <v>740</v>
      </c>
      <c r="EG4" t="s">
        <v>805</v>
      </c>
      <c r="EI4" t="s">
        <v>806</v>
      </c>
    </row>
    <row r="5" spans="1:139" ht="10.5" customHeight="1" x14ac:dyDescent="0.25">
      <c r="DR5" t="s">
        <v>18</v>
      </c>
      <c r="DW5">
        <v>31315733</v>
      </c>
      <c r="DX5" t="s">
        <v>811</v>
      </c>
      <c r="DY5" t="s">
        <v>812</v>
      </c>
      <c r="DZ5" t="s">
        <v>813</v>
      </c>
      <c r="EA5" t="s">
        <v>814</v>
      </c>
      <c r="EF5" t="s">
        <v>746</v>
      </c>
      <c r="EG5" t="s">
        <v>815</v>
      </c>
      <c r="EI5" t="s">
        <v>806</v>
      </c>
    </row>
    <row r="6" spans="1:139" ht="10.5" customHeight="1" x14ac:dyDescent="0.25">
      <c r="DR6" t="s">
        <v>18</v>
      </c>
      <c r="DW6">
        <v>28796046</v>
      </c>
      <c r="DX6" t="s">
        <v>816</v>
      </c>
      <c r="DY6" t="s">
        <v>817</v>
      </c>
      <c r="DZ6" t="s">
        <v>818</v>
      </c>
      <c r="EA6" t="s">
        <v>819</v>
      </c>
      <c r="EF6" t="s">
        <v>759</v>
      </c>
      <c r="EG6" t="s">
        <v>820</v>
      </c>
      <c r="EI6" t="s">
        <v>806</v>
      </c>
    </row>
    <row r="7" spans="1:139" ht="10.5" customHeight="1" x14ac:dyDescent="0.25">
      <c r="DR7" t="s">
        <v>18</v>
      </c>
      <c r="DW7">
        <v>26560525</v>
      </c>
      <c r="DX7" t="s">
        <v>821</v>
      </c>
      <c r="DY7" t="s">
        <v>822</v>
      </c>
      <c r="DZ7" t="s">
        <v>823</v>
      </c>
      <c r="EA7" t="s">
        <v>824</v>
      </c>
      <c r="EB7" s="150">
        <v>39946</v>
      </c>
      <c r="EF7" t="s">
        <v>737</v>
      </c>
      <c r="EG7" t="s">
        <v>825</v>
      </c>
      <c r="EI7" t="s">
        <v>806</v>
      </c>
    </row>
    <row r="8" spans="1:139" ht="10.5" customHeight="1" x14ac:dyDescent="0.25">
      <c r="DR8" t="s">
        <v>18</v>
      </c>
      <c r="DW8">
        <v>26318885</v>
      </c>
      <c r="DX8" t="s">
        <v>826</v>
      </c>
      <c r="DY8" t="s">
        <v>827</v>
      </c>
      <c r="DZ8" t="s">
        <v>828</v>
      </c>
      <c r="EA8" t="s">
        <v>829</v>
      </c>
      <c r="EF8" t="s">
        <v>740</v>
      </c>
      <c r="EG8" t="s">
        <v>805</v>
      </c>
      <c r="EI8" t="s">
        <v>806</v>
      </c>
    </row>
    <row r="9" spans="1:139" ht="10.5" customHeight="1" x14ac:dyDescent="0.25">
      <c r="DR9" t="s">
        <v>18</v>
      </c>
      <c r="DW9">
        <v>28146860</v>
      </c>
      <c r="DX9" t="s">
        <v>830</v>
      </c>
      <c r="DY9" t="s">
        <v>831</v>
      </c>
      <c r="DZ9" t="s">
        <v>832</v>
      </c>
      <c r="EA9" t="s">
        <v>833</v>
      </c>
      <c r="EF9" t="s">
        <v>737</v>
      </c>
      <c r="EG9" t="s">
        <v>825</v>
      </c>
      <c r="EI9" t="s">
        <v>806</v>
      </c>
    </row>
    <row r="10" spans="1:139" ht="10.5" customHeight="1" x14ac:dyDescent="0.25">
      <c r="DR10" t="s">
        <v>18</v>
      </c>
      <c r="DW10">
        <v>26479123</v>
      </c>
      <c r="DX10" t="s">
        <v>834</v>
      </c>
      <c r="DY10" t="s">
        <v>835</v>
      </c>
      <c r="DZ10" t="s">
        <v>836</v>
      </c>
      <c r="EA10" t="s">
        <v>837</v>
      </c>
      <c r="EF10" t="s">
        <v>737</v>
      </c>
      <c r="EG10" t="s">
        <v>825</v>
      </c>
      <c r="EI10" t="s">
        <v>806</v>
      </c>
    </row>
    <row r="11" spans="1:139" ht="10.5" customHeight="1" x14ac:dyDescent="0.25">
      <c r="DR11" t="s">
        <v>18</v>
      </c>
      <c r="DW11">
        <v>28048296</v>
      </c>
      <c r="DX11" t="s">
        <v>838</v>
      </c>
      <c r="DY11" t="s">
        <v>839</v>
      </c>
      <c r="DZ11" t="s">
        <v>840</v>
      </c>
      <c r="EA11" t="s">
        <v>841</v>
      </c>
      <c r="EB11" s="150">
        <v>34333</v>
      </c>
      <c r="EF11" t="s">
        <v>737</v>
      </c>
      <c r="EG11" t="s">
        <v>825</v>
      </c>
      <c r="EI11" t="s">
        <v>842</v>
      </c>
    </row>
    <row r="12" spans="1:139" ht="10.5" customHeight="1" x14ac:dyDescent="0.25">
      <c r="DR12" t="s">
        <v>18</v>
      </c>
      <c r="DW12">
        <v>26318876</v>
      </c>
      <c r="DX12" t="s">
        <v>843</v>
      </c>
      <c r="DY12" t="s">
        <v>844</v>
      </c>
      <c r="DZ12" t="s">
        <v>845</v>
      </c>
      <c r="EA12" t="s">
        <v>846</v>
      </c>
      <c r="EF12" t="s">
        <v>733</v>
      </c>
      <c r="EG12" t="s">
        <v>847</v>
      </c>
      <c r="EI12" t="s">
        <v>806</v>
      </c>
    </row>
    <row r="13" spans="1:139" ht="10.5" customHeight="1" x14ac:dyDescent="0.25">
      <c r="DR13" t="s">
        <v>18</v>
      </c>
      <c r="DW13">
        <v>31045037</v>
      </c>
      <c r="DX13" t="s">
        <v>848</v>
      </c>
      <c r="DY13" t="s">
        <v>849</v>
      </c>
      <c r="DZ13" t="s">
        <v>813</v>
      </c>
      <c r="EA13" t="s">
        <v>850</v>
      </c>
      <c r="EF13" t="s">
        <v>746</v>
      </c>
      <c r="EG13" t="s">
        <v>815</v>
      </c>
      <c r="EI13" t="s">
        <v>806</v>
      </c>
    </row>
    <row r="14" spans="1:139" ht="10.5" customHeight="1" x14ac:dyDescent="0.25">
      <c r="DR14" t="s">
        <v>18</v>
      </c>
      <c r="DW14">
        <v>31299365</v>
      </c>
      <c r="DX14" t="s">
        <v>851</v>
      </c>
      <c r="DY14" t="s">
        <v>852</v>
      </c>
      <c r="DZ14" t="s">
        <v>813</v>
      </c>
      <c r="EA14" t="s">
        <v>853</v>
      </c>
      <c r="EF14" t="s">
        <v>733</v>
      </c>
      <c r="EG14" t="s">
        <v>847</v>
      </c>
      <c r="EI14" t="s">
        <v>806</v>
      </c>
    </row>
    <row r="15" spans="1:139" ht="10.5" customHeight="1" x14ac:dyDescent="0.25">
      <c r="DR15" t="s">
        <v>18</v>
      </c>
      <c r="DW15">
        <v>26319041</v>
      </c>
      <c r="DX15" t="s">
        <v>854</v>
      </c>
      <c r="DY15" t="s">
        <v>855</v>
      </c>
      <c r="DZ15" t="s">
        <v>845</v>
      </c>
      <c r="EA15" t="s">
        <v>856</v>
      </c>
      <c r="EF15" t="s">
        <v>740</v>
      </c>
      <c r="EG15" t="s">
        <v>805</v>
      </c>
      <c r="EI15" t="s">
        <v>842</v>
      </c>
    </row>
    <row r="16" spans="1:139" ht="10.5" customHeight="1" x14ac:dyDescent="0.25">
      <c r="DR16" t="s">
        <v>18</v>
      </c>
      <c r="DW16">
        <v>26322163</v>
      </c>
      <c r="DX16" t="s">
        <v>857</v>
      </c>
      <c r="DY16" t="s">
        <v>858</v>
      </c>
      <c r="DZ16" t="s">
        <v>859</v>
      </c>
      <c r="EA16" t="s">
        <v>860</v>
      </c>
      <c r="EF16" t="s">
        <v>746</v>
      </c>
      <c r="EG16" t="s">
        <v>815</v>
      </c>
      <c r="EI16" t="s">
        <v>806</v>
      </c>
    </row>
    <row r="17" spans="122:139" ht="10.5" customHeight="1" x14ac:dyDescent="0.25">
      <c r="DR17" t="s">
        <v>18</v>
      </c>
      <c r="DW17">
        <v>26319944</v>
      </c>
      <c r="DX17" t="s">
        <v>861</v>
      </c>
      <c r="DY17" t="s">
        <v>862</v>
      </c>
      <c r="DZ17" t="s">
        <v>863</v>
      </c>
      <c r="EA17" t="s">
        <v>864</v>
      </c>
      <c r="EF17" t="s">
        <v>746</v>
      </c>
      <c r="EG17" t="s">
        <v>815</v>
      </c>
      <c r="EI17" t="s">
        <v>806</v>
      </c>
    </row>
    <row r="18" spans="122:139" ht="10.5" customHeight="1" x14ac:dyDescent="0.25">
      <c r="DR18" t="s">
        <v>18</v>
      </c>
      <c r="DW18">
        <v>26617350</v>
      </c>
      <c r="DX18" t="s">
        <v>865</v>
      </c>
      <c r="DY18" t="s">
        <v>866</v>
      </c>
      <c r="DZ18" t="s">
        <v>867</v>
      </c>
      <c r="EA18" t="s">
        <v>868</v>
      </c>
      <c r="EB18" s="150">
        <v>40260</v>
      </c>
      <c r="EF18" t="s">
        <v>740</v>
      </c>
      <c r="EG18" t="s">
        <v>805</v>
      </c>
      <c r="EI18" t="s">
        <v>806</v>
      </c>
    </row>
    <row r="19" spans="122:139" ht="10.5" customHeight="1" x14ac:dyDescent="0.25">
      <c r="DR19" t="s">
        <v>18</v>
      </c>
      <c r="DW19">
        <v>31414903</v>
      </c>
      <c r="DX19" t="s">
        <v>869</v>
      </c>
      <c r="DY19" t="s">
        <v>870</v>
      </c>
      <c r="DZ19" t="s">
        <v>183</v>
      </c>
      <c r="EA19" t="s">
        <v>871</v>
      </c>
      <c r="EF19" t="s">
        <v>754</v>
      </c>
      <c r="EG19" t="s">
        <v>872</v>
      </c>
      <c r="EI19" t="s">
        <v>842</v>
      </c>
    </row>
    <row r="20" spans="122:139" ht="10.5" customHeight="1" x14ac:dyDescent="0.25">
      <c r="DR20" t="s">
        <v>18</v>
      </c>
      <c r="DW20">
        <v>26479174</v>
      </c>
      <c r="DX20" t="s">
        <v>873</v>
      </c>
      <c r="DY20" t="s">
        <v>874</v>
      </c>
      <c r="DZ20" t="s">
        <v>190</v>
      </c>
      <c r="EA20" t="s">
        <v>875</v>
      </c>
      <c r="EB20" s="150">
        <v>43100</v>
      </c>
      <c r="EF20" t="s">
        <v>737</v>
      </c>
      <c r="EG20" t="s">
        <v>825</v>
      </c>
      <c r="EI20" t="s">
        <v>806</v>
      </c>
    </row>
    <row r="21" spans="122:139" ht="10.5" customHeight="1" x14ac:dyDescent="0.25">
      <c r="DR21" t="s">
        <v>18</v>
      </c>
      <c r="DW21">
        <v>26479174</v>
      </c>
      <c r="DX21" t="s">
        <v>873</v>
      </c>
      <c r="DY21" t="s">
        <v>874</v>
      </c>
      <c r="DZ21" t="s">
        <v>190</v>
      </c>
      <c r="EA21" t="s">
        <v>875</v>
      </c>
      <c r="EB21" s="150">
        <v>43100</v>
      </c>
      <c r="EF21" t="s">
        <v>746</v>
      </c>
      <c r="EG21" t="s">
        <v>815</v>
      </c>
      <c r="EI21" t="s">
        <v>806</v>
      </c>
    </row>
    <row r="22" spans="122:139" ht="10.5" customHeight="1" x14ac:dyDescent="0.25">
      <c r="DR22" t="s">
        <v>18</v>
      </c>
      <c r="DW22">
        <v>28495669</v>
      </c>
      <c r="DX22" t="s">
        <v>876</v>
      </c>
      <c r="DY22" t="s">
        <v>877</v>
      </c>
      <c r="DZ22" t="s">
        <v>878</v>
      </c>
      <c r="EA22" t="s">
        <v>879</v>
      </c>
      <c r="EF22" t="s">
        <v>740</v>
      </c>
      <c r="EG22" t="s">
        <v>805</v>
      </c>
      <c r="EI22" t="s">
        <v>806</v>
      </c>
    </row>
    <row r="23" spans="122:139" ht="10.5" customHeight="1" x14ac:dyDescent="0.25">
      <c r="DR23" t="s">
        <v>18</v>
      </c>
      <c r="DW23">
        <v>31424139</v>
      </c>
      <c r="DX23" t="s">
        <v>880</v>
      </c>
      <c r="DY23" t="s">
        <v>881</v>
      </c>
      <c r="DZ23" t="s">
        <v>803</v>
      </c>
      <c r="EA23" t="s">
        <v>882</v>
      </c>
      <c r="EF23" t="s">
        <v>740</v>
      </c>
      <c r="EG23" t="s">
        <v>805</v>
      </c>
      <c r="EI23" t="s">
        <v>842</v>
      </c>
    </row>
    <row r="24" spans="122:139" ht="10.5" customHeight="1" x14ac:dyDescent="0.25">
      <c r="DR24" t="s">
        <v>18</v>
      </c>
      <c r="DW24">
        <v>31207932</v>
      </c>
      <c r="DX24" t="s">
        <v>883</v>
      </c>
      <c r="DY24" t="s">
        <v>884</v>
      </c>
      <c r="DZ24" t="s">
        <v>885</v>
      </c>
      <c r="EA24" t="s">
        <v>886</v>
      </c>
      <c r="EF24" t="s">
        <v>740</v>
      </c>
      <c r="EG24" t="s">
        <v>805</v>
      </c>
      <c r="EI24" t="s">
        <v>842</v>
      </c>
    </row>
    <row r="25" spans="122:139" ht="10.5" customHeight="1" x14ac:dyDescent="0.25">
      <c r="DR25" t="s">
        <v>18</v>
      </c>
      <c r="DW25">
        <v>26500047</v>
      </c>
      <c r="DX25" t="s">
        <v>887</v>
      </c>
      <c r="DY25" t="s">
        <v>888</v>
      </c>
      <c r="DZ25" t="s">
        <v>845</v>
      </c>
      <c r="EA25" t="s">
        <v>889</v>
      </c>
      <c r="EB25" s="150">
        <v>37244</v>
      </c>
      <c r="EF25" t="s">
        <v>740</v>
      </c>
      <c r="EG25" t="s">
        <v>805</v>
      </c>
      <c r="EI25" t="s">
        <v>806</v>
      </c>
    </row>
    <row r="26" spans="122:139" ht="10.5" customHeight="1" x14ac:dyDescent="0.25">
      <c r="DR26" t="s">
        <v>18</v>
      </c>
      <c r="DW26">
        <v>31452656</v>
      </c>
      <c r="DX26" t="s">
        <v>890</v>
      </c>
      <c r="DY26" t="s">
        <v>891</v>
      </c>
      <c r="DZ26" t="s">
        <v>892</v>
      </c>
      <c r="EA26" t="s">
        <v>893</v>
      </c>
      <c r="EF26" t="s">
        <v>740</v>
      </c>
      <c r="EG26" t="s">
        <v>805</v>
      </c>
      <c r="EI26" t="s">
        <v>842</v>
      </c>
    </row>
    <row r="27" spans="122:139" ht="10.5" customHeight="1" x14ac:dyDescent="0.25">
      <c r="DR27" t="s">
        <v>18</v>
      </c>
      <c r="DW27">
        <v>27784565</v>
      </c>
      <c r="DX27" t="s">
        <v>894</v>
      </c>
      <c r="DY27" t="s">
        <v>895</v>
      </c>
      <c r="DZ27" t="s">
        <v>896</v>
      </c>
      <c r="EA27" t="s">
        <v>897</v>
      </c>
      <c r="EF27" t="s">
        <v>746</v>
      </c>
      <c r="EG27" t="s">
        <v>815</v>
      </c>
      <c r="EI27" t="s">
        <v>806</v>
      </c>
    </row>
    <row r="28" spans="122:139" ht="10.5" customHeight="1" x14ac:dyDescent="0.25">
      <c r="DR28" t="s">
        <v>18</v>
      </c>
      <c r="DW28">
        <v>26322639</v>
      </c>
      <c r="DX28" t="s">
        <v>186</v>
      </c>
      <c r="DY28" t="s">
        <v>189</v>
      </c>
      <c r="DZ28" t="s">
        <v>190</v>
      </c>
      <c r="EA28" t="s">
        <v>188</v>
      </c>
      <c r="EF28" t="s">
        <v>746</v>
      </c>
      <c r="EG28" t="s">
        <v>815</v>
      </c>
      <c r="EI28" t="s">
        <v>806</v>
      </c>
    </row>
    <row r="29" spans="122:139" ht="10.5" customHeight="1" x14ac:dyDescent="0.25">
      <c r="DR29" t="s">
        <v>18</v>
      </c>
      <c r="DW29">
        <v>26359577</v>
      </c>
      <c r="DX29" t="s">
        <v>898</v>
      </c>
      <c r="DY29" t="s">
        <v>899</v>
      </c>
      <c r="DZ29" t="s">
        <v>900</v>
      </c>
      <c r="EA29" t="s">
        <v>901</v>
      </c>
      <c r="EB29" s="150">
        <v>34074</v>
      </c>
      <c r="EF29" t="s">
        <v>738</v>
      </c>
      <c r="EG29" t="s">
        <v>902</v>
      </c>
      <c r="EI29" t="s">
        <v>806</v>
      </c>
    </row>
    <row r="30" spans="122:139" ht="10.5" customHeight="1" x14ac:dyDescent="0.25">
      <c r="DR30" t="s">
        <v>18</v>
      </c>
      <c r="DW30">
        <v>26853991</v>
      </c>
      <c r="DX30" t="s">
        <v>903</v>
      </c>
      <c r="DY30" t="s">
        <v>904</v>
      </c>
      <c r="DZ30" t="s">
        <v>813</v>
      </c>
      <c r="EA30" t="s">
        <v>905</v>
      </c>
      <c r="EF30" t="s">
        <v>738</v>
      </c>
      <c r="EG30" t="s">
        <v>902</v>
      </c>
      <c r="EI30" t="s">
        <v>806</v>
      </c>
    </row>
    <row r="31" spans="122:139" ht="10.5" customHeight="1" x14ac:dyDescent="0.25">
      <c r="DR31" t="s">
        <v>18</v>
      </c>
      <c r="DW31">
        <v>26322638</v>
      </c>
      <c r="DX31" t="s">
        <v>906</v>
      </c>
      <c r="DY31" t="s">
        <v>907</v>
      </c>
      <c r="DZ31" t="s">
        <v>892</v>
      </c>
      <c r="EA31" t="s">
        <v>908</v>
      </c>
      <c r="EF31" t="s">
        <v>746</v>
      </c>
      <c r="EG31" t="s">
        <v>815</v>
      </c>
      <c r="EI31" t="s">
        <v>806</v>
      </c>
    </row>
    <row r="32" spans="122:139" ht="10.5" customHeight="1" x14ac:dyDescent="0.25">
      <c r="DR32" t="s">
        <v>18</v>
      </c>
      <c r="DW32">
        <v>26632534</v>
      </c>
      <c r="DX32" t="s">
        <v>909</v>
      </c>
      <c r="DY32" t="s">
        <v>910</v>
      </c>
      <c r="DZ32" t="s">
        <v>911</v>
      </c>
      <c r="EA32" t="s">
        <v>912</v>
      </c>
      <c r="EB32" s="150">
        <v>41226</v>
      </c>
      <c r="EF32" t="s">
        <v>746</v>
      </c>
      <c r="EG32" t="s">
        <v>815</v>
      </c>
      <c r="EI32" t="s">
        <v>806</v>
      </c>
    </row>
    <row r="33" spans="122:139" ht="10.5" customHeight="1" x14ac:dyDescent="0.25">
      <c r="DR33" t="s">
        <v>18</v>
      </c>
      <c r="DW33">
        <v>26479510</v>
      </c>
      <c r="DX33" t="s">
        <v>913</v>
      </c>
      <c r="DY33" t="s">
        <v>914</v>
      </c>
      <c r="DZ33" t="s">
        <v>915</v>
      </c>
      <c r="EA33" t="s">
        <v>916</v>
      </c>
      <c r="EF33" t="s">
        <v>733</v>
      </c>
      <c r="EG33" t="s">
        <v>847</v>
      </c>
      <c r="EI33" t="s">
        <v>806</v>
      </c>
    </row>
    <row r="34" spans="122:139" ht="10.5" customHeight="1" x14ac:dyDescent="0.25">
      <c r="DR34" t="s">
        <v>18</v>
      </c>
      <c r="DW34">
        <v>27967695</v>
      </c>
      <c r="DX34" t="s">
        <v>917</v>
      </c>
      <c r="DY34" t="s">
        <v>831</v>
      </c>
      <c r="DZ34" t="s">
        <v>918</v>
      </c>
      <c r="EA34" t="s">
        <v>833</v>
      </c>
      <c r="EB34" s="150">
        <v>40709</v>
      </c>
      <c r="EF34" t="s">
        <v>737</v>
      </c>
      <c r="EG34" t="s">
        <v>825</v>
      </c>
      <c r="EI34" t="s">
        <v>806</v>
      </c>
    </row>
    <row r="35" spans="122:139" ht="10.5" customHeight="1" x14ac:dyDescent="0.25">
      <c r="DR35" t="s">
        <v>18</v>
      </c>
      <c r="DW35">
        <v>26359598</v>
      </c>
      <c r="DX35" t="s">
        <v>919</v>
      </c>
      <c r="DY35" t="s">
        <v>920</v>
      </c>
      <c r="DZ35" t="s">
        <v>921</v>
      </c>
      <c r="EA35" t="s">
        <v>922</v>
      </c>
      <c r="EB35" s="150">
        <v>36003</v>
      </c>
      <c r="EF35" t="s">
        <v>746</v>
      </c>
      <c r="EG35" t="s">
        <v>815</v>
      </c>
      <c r="EI35" t="s">
        <v>806</v>
      </c>
    </row>
    <row r="36" spans="122:139" ht="10.5" customHeight="1" x14ac:dyDescent="0.25">
      <c r="DR36" t="s">
        <v>18</v>
      </c>
      <c r="DW36">
        <v>26479562</v>
      </c>
      <c r="DX36" t="s">
        <v>923</v>
      </c>
      <c r="DY36" t="s">
        <v>924</v>
      </c>
      <c r="DZ36" t="s">
        <v>921</v>
      </c>
      <c r="EA36" t="s">
        <v>925</v>
      </c>
      <c r="EB36" s="150">
        <v>33912</v>
      </c>
      <c r="EF36" t="s">
        <v>746</v>
      </c>
      <c r="EG36" t="s">
        <v>815</v>
      </c>
      <c r="EI36" t="s">
        <v>806</v>
      </c>
    </row>
    <row r="37" spans="122:139" ht="10.5" customHeight="1" x14ac:dyDescent="0.25">
      <c r="DR37" t="s">
        <v>18</v>
      </c>
      <c r="DW37">
        <v>26818855</v>
      </c>
      <c r="DX37" t="s">
        <v>926</v>
      </c>
      <c r="DY37" t="s">
        <v>927</v>
      </c>
      <c r="DZ37" t="s">
        <v>928</v>
      </c>
      <c r="EA37" t="s">
        <v>929</v>
      </c>
      <c r="EF37" t="s">
        <v>737</v>
      </c>
      <c r="EG37" t="s">
        <v>825</v>
      </c>
      <c r="EI37" t="s">
        <v>806</v>
      </c>
    </row>
    <row r="38" spans="122:139" ht="10.5" customHeight="1" x14ac:dyDescent="0.25">
      <c r="DR38" t="s">
        <v>18</v>
      </c>
      <c r="DW38">
        <v>26818855</v>
      </c>
      <c r="DX38" t="s">
        <v>926</v>
      </c>
      <c r="DY38" t="s">
        <v>927</v>
      </c>
      <c r="DZ38" t="s">
        <v>928</v>
      </c>
      <c r="EA38" t="s">
        <v>929</v>
      </c>
      <c r="EF38" t="s">
        <v>754</v>
      </c>
      <c r="EG38" t="s">
        <v>872</v>
      </c>
      <c r="EI38" t="s">
        <v>806</v>
      </c>
    </row>
    <row r="39" spans="122:139" ht="10.5" customHeight="1" x14ac:dyDescent="0.25">
      <c r="DR39" t="s">
        <v>18</v>
      </c>
      <c r="DW39">
        <v>26479671</v>
      </c>
      <c r="DX39" t="s">
        <v>930</v>
      </c>
      <c r="DY39" t="s">
        <v>927</v>
      </c>
      <c r="DZ39" t="s">
        <v>900</v>
      </c>
      <c r="EA39" t="s">
        <v>929</v>
      </c>
      <c r="EB39" s="150">
        <v>36906</v>
      </c>
      <c r="EF39" t="s">
        <v>738</v>
      </c>
      <c r="EG39" t="s">
        <v>902</v>
      </c>
      <c r="EI39" t="s">
        <v>806</v>
      </c>
    </row>
    <row r="40" spans="122:139" ht="10.5" customHeight="1" x14ac:dyDescent="0.25">
      <c r="DR40" t="s">
        <v>18</v>
      </c>
      <c r="DW40">
        <v>26479671</v>
      </c>
      <c r="DX40" t="s">
        <v>930</v>
      </c>
      <c r="DY40" t="s">
        <v>927</v>
      </c>
      <c r="DZ40" t="s">
        <v>900</v>
      </c>
      <c r="EA40" t="s">
        <v>929</v>
      </c>
      <c r="EB40" s="150">
        <v>36906</v>
      </c>
      <c r="EF40" t="s">
        <v>738</v>
      </c>
      <c r="EG40" t="s">
        <v>902</v>
      </c>
      <c r="EI40" t="s">
        <v>842</v>
      </c>
    </row>
    <row r="41" spans="122:139" ht="10.5" customHeight="1" x14ac:dyDescent="0.25">
      <c r="DR41" t="s">
        <v>18</v>
      </c>
      <c r="DW41">
        <v>26479671</v>
      </c>
      <c r="DX41" t="s">
        <v>930</v>
      </c>
      <c r="DY41" t="s">
        <v>927</v>
      </c>
      <c r="DZ41" t="s">
        <v>900</v>
      </c>
      <c r="EA41" t="s">
        <v>929</v>
      </c>
      <c r="EB41" s="150">
        <v>36906</v>
      </c>
      <c r="EF41" t="s">
        <v>746</v>
      </c>
      <c r="EG41" t="s">
        <v>815</v>
      </c>
      <c r="EI41" t="s">
        <v>806</v>
      </c>
    </row>
    <row r="42" spans="122:139" ht="10.5" customHeight="1" x14ac:dyDescent="0.25">
      <c r="DR42" t="s">
        <v>18</v>
      </c>
      <c r="DW42">
        <v>26479671</v>
      </c>
      <c r="DX42" t="s">
        <v>930</v>
      </c>
      <c r="DY42" t="s">
        <v>927</v>
      </c>
      <c r="DZ42" t="s">
        <v>900</v>
      </c>
      <c r="EA42" t="s">
        <v>929</v>
      </c>
      <c r="EB42" s="150">
        <v>36906</v>
      </c>
      <c r="EF42" t="s">
        <v>737</v>
      </c>
      <c r="EG42" t="s">
        <v>825</v>
      </c>
      <c r="EI42" t="s">
        <v>806</v>
      </c>
    </row>
    <row r="43" spans="122:139" ht="10.5" customHeight="1" x14ac:dyDescent="0.25">
      <c r="DR43" t="s">
        <v>18</v>
      </c>
      <c r="DW43">
        <v>26479671</v>
      </c>
      <c r="DX43" t="s">
        <v>930</v>
      </c>
      <c r="DY43" t="s">
        <v>927</v>
      </c>
      <c r="DZ43" t="s">
        <v>900</v>
      </c>
      <c r="EA43" t="s">
        <v>929</v>
      </c>
      <c r="EB43" s="150">
        <v>36906</v>
      </c>
      <c r="EF43" t="s">
        <v>739</v>
      </c>
      <c r="EG43" t="s">
        <v>931</v>
      </c>
      <c r="EI43" t="s">
        <v>806</v>
      </c>
    </row>
    <row r="44" spans="122:139" ht="10.5" customHeight="1" x14ac:dyDescent="0.25">
      <c r="DR44" t="s">
        <v>18</v>
      </c>
      <c r="DW44">
        <v>26322710</v>
      </c>
      <c r="DX44" t="s">
        <v>932</v>
      </c>
      <c r="DY44" t="s">
        <v>933</v>
      </c>
      <c r="DZ44" t="s">
        <v>934</v>
      </c>
      <c r="EA44" t="s">
        <v>935</v>
      </c>
      <c r="EF44" t="s">
        <v>752</v>
      </c>
      <c r="EG44" t="s">
        <v>936</v>
      </c>
      <c r="EI44" t="s">
        <v>806</v>
      </c>
    </row>
    <row r="45" spans="122:139" ht="10.5" customHeight="1" x14ac:dyDescent="0.25">
      <c r="DR45" t="s">
        <v>18</v>
      </c>
      <c r="DW45">
        <v>26850795</v>
      </c>
      <c r="DX45" t="s">
        <v>937</v>
      </c>
      <c r="DY45" t="s">
        <v>938</v>
      </c>
      <c r="DZ45" t="s">
        <v>921</v>
      </c>
      <c r="EA45" t="s">
        <v>939</v>
      </c>
      <c r="EF45" t="s">
        <v>746</v>
      </c>
      <c r="EG45" t="s">
        <v>815</v>
      </c>
      <c r="EI45" t="s">
        <v>806</v>
      </c>
    </row>
    <row r="46" spans="122:139" ht="10.5" customHeight="1" x14ac:dyDescent="0.25">
      <c r="DR46" t="s">
        <v>18</v>
      </c>
      <c r="DW46">
        <v>26359599</v>
      </c>
      <c r="DX46" t="s">
        <v>940</v>
      </c>
      <c r="DY46" t="s">
        <v>941</v>
      </c>
      <c r="DZ46" t="s">
        <v>942</v>
      </c>
      <c r="EA46" t="s">
        <v>943</v>
      </c>
      <c r="EB46" s="150">
        <v>33925</v>
      </c>
      <c r="EF46" t="s">
        <v>746</v>
      </c>
      <c r="EG46" t="s">
        <v>815</v>
      </c>
      <c r="EI46" t="s">
        <v>806</v>
      </c>
    </row>
    <row r="47" spans="122:139" ht="10.5" customHeight="1" x14ac:dyDescent="0.25">
      <c r="DR47" t="s">
        <v>18</v>
      </c>
      <c r="DW47">
        <v>26359599</v>
      </c>
      <c r="DX47" t="s">
        <v>940</v>
      </c>
      <c r="DY47" t="s">
        <v>941</v>
      </c>
      <c r="DZ47" t="s">
        <v>942</v>
      </c>
      <c r="EA47" t="s">
        <v>943</v>
      </c>
      <c r="EB47" s="150">
        <v>33925</v>
      </c>
      <c r="EF47" t="s">
        <v>739</v>
      </c>
      <c r="EG47" t="s">
        <v>931</v>
      </c>
      <c r="EI47" t="s">
        <v>806</v>
      </c>
    </row>
    <row r="48" spans="122:139" ht="10.5" customHeight="1" x14ac:dyDescent="0.25">
      <c r="DR48" t="s">
        <v>18</v>
      </c>
      <c r="DW48">
        <v>26481044</v>
      </c>
      <c r="DX48" t="s">
        <v>944</v>
      </c>
      <c r="DY48" t="s">
        <v>945</v>
      </c>
      <c r="DZ48" t="s">
        <v>946</v>
      </c>
      <c r="EA48" t="s">
        <v>947</v>
      </c>
      <c r="EF48" t="s">
        <v>746</v>
      </c>
      <c r="EG48" t="s">
        <v>815</v>
      </c>
      <c r="EI48" t="s">
        <v>806</v>
      </c>
    </row>
    <row r="49" spans="122:139" ht="10.5" customHeight="1" x14ac:dyDescent="0.25">
      <c r="DR49" t="s">
        <v>18</v>
      </c>
      <c r="DW49">
        <v>28436471</v>
      </c>
      <c r="DX49" t="s">
        <v>948</v>
      </c>
      <c r="DY49" t="s">
        <v>194</v>
      </c>
      <c r="DZ49" t="s">
        <v>915</v>
      </c>
      <c r="EA49" t="s">
        <v>193</v>
      </c>
      <c r="EB49" s="150">
        <v>41612</v>
      </c>
      <c r="EF49" t="s">
        <v>746</v>
      </c>
      <c r="EG49" t="s">
        <v>815</v>
      </c>
      <c r="EI49" t="s">
        <v>806</v>
      </c>
    </row>
    <row r="50" spans="122:139" ht="10.5" customHeight="1" x14ac:dyDescent="0.25">
      <c r="DR50" t="s">
        <v>18</v>
      </c>
      <c r="DW50">
        <v>26580011</v>
      </c>
      <c r="DX50" t="s">
        <v>949</v>
      </c>
      <c r="DY50" t="s">
        <v>194</v>
      </c>
      <c r="DZ50" t="s">
        <v>950</v>
      </c>
      <c r="EA50" t="s">
        <v>193</v>
      </c>
      <c r="EF50" t="s">
        <v>746</v>
      </c>
      <c r="EG50" t="s">
        <v>815</v>
      </c>
      <c r="EI50" t="s">
        <v>806</v>
      </c>
    </row>
    <row r="51" spans="122:139" ht="10.5" customHeight="1" x14ac:dyDescent="0.25">
      <c r="DR51" t="s">
        <v>18</v>
      </c>
      <c r="DW51">
        <v>26580007</v>
      </c>
      <c r="DX51" t="s">
        <v>951</v>
      </c>
      <c r="DY51" t="s">
        <v>194</v>
      </c>
      <c r="DZ51" t="s">
        <v>952</v>
      </c>
      <c r="EA51" t="s">
        <v>193</v>
      </c>
      <c r="EF51" t="s">
        <v>746</v>
      </c>
      <c r="EG51" t="s">
        <v>815</v>
      </c>
      <c r="EI51" t="s">
        <v>806</v>
      </c>
    </row>
    <row r="52" spans="122:139" ht="10.5" customHeight="1" x14ac:dyDescent="0.25">
      <c r="DR52" t="s">
        <v>18</v>
      </c>
      <c r="DW52">
        <v>27654294</v>
      </c>
      <c r="DX52" t="s">
        <v>953</v>
      </c>
      <c r="DY52" t="s">
        <v>194</v>
      </c>
      <c r="DZ52" t="s">
        <v>954</v>
      </c>
      <c r="EA52" t="s">
        <v>193</v>
      </c>
      <c r="EF52" t="s">
        <v>746</v>
      </c>
      <c r="EG52" t="s">
        <v>815</v>
      </c>
      <c r="EI52" t="s">
        <v>806</v>
      </c>
    </row>
    <row r="53" spans="122:139" ht="10.5" customHeight="1" x14ac:dyDescent="0.25">
      <c r="DR53" t="s">
        <v>18</v>
      </c>
      <c r="DW53">
        <v>26550265</v>
      </c>
      <c r="DX53" t="s">
        <v>955</v>
      </c>
      <c r="DY53" t="s">
        <v>194</v>
      </c>
      <c r="DZ53" t="s">
        <v>956</v>
      </c>
      <c r="EA53" t="s">
        <v>193</v>
      </c>
      <c r="EF53" t="s">
        <v>746</v>
      </c>
      <c r="EG53" t="s">
        <v>815</v>
      </c>
      <c r="EI53" t="s">
        <v>806</v>
      </c>
    </row>
    <row r="54" spans="122:139" ht="10.5" customHeight="1" x14ac:dyDescent="0.25">
      <c r="DR54" t="s">
        <v>18</v>
      </c>
      <c r="DW54">
        <v>27712113</v>
      </c>
      <c r="DX54" t="s">
        <v>957</v>
      </c>
      <c r="DY54" t="s">
        <v>194</v>
      </c>
      <c r="DZ54" t="s">
        <v>958</v>
      </c>
      <c r="EA54" t="s">
        <v>193</v>
      </c>
      <c r="EF54" t="s">
        <v>746</v>
      </c>
      <c r="EG54" t="s">
        <v>815</v>
      </c>
      <c r="EI54" t="s">
        <v>806</v>
      </c>
    </row>
    <row r="55" spans="122:139" ht="10.5" customHeight="1" x14ac:dyDescent="0.25">
      <c r="DR55" t="s">
        <v>18</v>
      </c>
      <c r="DW55">
        <v>27654290</v>
      </c>
      <c r="DX55" t="s">
        <v>959</v>
      </c>
      <c r="DY55" t="s">
        <v>194</v>
      </c>
      <c r="DZ55" t="s">
        <v>960</v>
      </c>
      <c r="EA55" t="s">
        <v>193</v>
      </c>
      <c r="EF55" t="s">
        <v>746</v>
      </c>
      <c r="EG55" t="s">
        <v>815</v>
      </c>
      <c r="EI55" t="s">
        <v>806</v>
      </c>
    </row>
    <row r="56" spans="122:139" ht="10.5" customHeight="1" x14ac:dyDescent="0.25">
      <c r="DR56" t="s">
        <v>18</v>
      </c>
      <c r="DW56">
        <v>27654307</v>
      </c>
      <c r="DX56" t="s">
        <v>961</v>
      </c>
      <c r="DY56" t="s">
        <v>194</v>
      </c>
      <c r="DZ56" t="s">
        <v>962</v>
      </c>
      <c r="EA56" t="s">
        <v>193</v>
      </c>
      <c r="EF56" t="s">
        <v>746</v>
      </c>
      <c r="EG56" t="s">
        <v>815</v>
      </c>
      <c r="EI56" t="s">
        <v>806</v>
      </c>
    </row>
    <row r="57" spans="122:139" ht="10.5" customHeight="1" x14ac:dyDescent="0.25">
      <c r="DR57" t="s">
        <v>18</v>
      </c>
      <c r="DW57">
        <v>27654282</v>
      </c>
      <c r="DX57" t="s">
        <v>963</v>
      </c>
      <c r="DY57" t="s">
        <v>194</v>
      </c>
      <c r="DZ57" t="s">
        <v>964</v>
      </c>
      <c r="EA57" t="s">
        <v>193</v>
      </c>
      <c r="EF57" t="s">
        <v>746</v>
      </c>
      <c r="EG57" t="s">
        <v>815</v>
      </c>
      <c r="EI57" t="s">
        <v>806</v>
      </c>
    </row>
    <row r="58" spans="122:139" ht="10.5" customHeight="1" x14ac:dyDescent="0.25">
      <c r="DR58" t="s">
        <v>18</v>
      </c>
      <c r="DW58">
        <v>27654278</v>
      </c>
      <c r="DX58" t="s">
        <v>965</v>
      </c>
      <c r="DY58" t="s">
        <v>194</v>
      </c>
      <c r="DZ58" t="s">
        <v>966</v>
      </c>
      <c r="EA58" t="s">
        <v>193</v>
      </c>
      <c r="EF58" t="s">
        <v>746</v>
      </c>
      <c r="EG58" t="s">
        <v>815</v>
      </c>
      <c r="EI58" t="s">
        <v>806</v>
      </c>
    </row>
    <row r="59" spans="122:139" ht="10.5" customHeight="1" x14ac:dyDescent="0.25">
      <c r="DR59" t="s">
        <v>18</v>
      </c>
      <c r="DW59">
        <v>27654271</v>
      </c>
      <c r="DX59" t="s">
        <v>967</v>
      </c>
      <c r="DY59" t="s">
        <v>194</v>
      </c>
      <c r="DZ59" t="s">
        <v>968</v>
      </c>
      <c r="EA59" t="s">
        <v>193</v>
      </c>
      <c r="EF59" t="s">
        <v>746</v>
      </c>
      <c r="EG59" t="s">
        <v>815</v>
      </c>
      <c r="EI59" t="s">
        <v>806</v>
      </c>
    </row>
    <row r="60" spans="122:139" ht="10.5" customHeight="1" x14ac:dyDescent="0.25">
      <c r="DR60" t="s">
        <v>18</v>
      </c>
      <c r="DW60">
        <v>27850838</v>
      </c>
      <c r="DX60" t="s">
        <v>969</v>
      </c>
      <c r="DY60" t="s">
        <v>194</v>
      </c>
      <c r="DZ60" t="s">
        <v>970</v>
      </c>
      <c r="EA60" t="s">
        <v>193</v>
      </c>
      <c r="EF60" t="s">
        <v>746</v>
      </c>
      <c r="EG60" t="s">
        <v>815</v>
      </c>
      <c r="EI60" t="s">
        <v>806</v>
      </c>
    </row>
    <row r="61" spans="122:139" ht="10.5" customHeight="1" x14ac:dyDescent="0.25">
      <c r="DR61" t="s">
        <v>18</v>
      </c>
      <c r="DW61">
        <v>27654258</v>
      </c>
      <c r="DX61" t="s">
        <v>971</v>
      </c>
      <c r="DY61" t="s">
        <v>194</v>
      </c>
      <c r="DZ61" t="s">
        <v>972</v>
      </c>
      <c r="EA61" t="s">
        <v>193</v>
      </c>
      <c r="EF61" t="s">
        <v>746</v>
      </c>
      <c r="EG61" t="s">
        <v>815</v>
      </c>
      <c r="EI61" t="s">
        <v>806</v>
      </c>
    </row>
    <row r="62" spans="122:139" ht="10.5" customHeight="1" x14ac:dyDescent="0.25">
      <c r="DR62" t="s">
        <v>18</v>
      </c>
      <c r="DW62">
        <v>27581389</v>
      </c>
      <c r="DX62" t="s">
        <v>973</v>
      </c>
      <c r="DY62" t="s">
        <v>194</v>
      </c>
      <c r="DZ62" t="s">
        <v>974</v>
      </c>
      <c r="EA62" t="s">
        <v>193</v>
      </c>
      <c r="EF62" t="s">
        <v>746</v>
      </c>
      <c r="EG62" t="s">
        <v>815</v>
      </c>
      <c r="EI62" t="s">
        <v>806</v>
      </c>
    </row>
    <row r="63" spans="122:139" ht="10.5" customHeight="1" x14ac:dyDescent="0.25">
      <c r="DR63" t="s">
        <v>18</v>
      </c>
      <c r="DW63">
        <v>27654250</v>
      </c>
      <c r="DX63" t="s">
        <v>191</v>
      </c>
      <c r="DY63" t="s">
        <v>194</v>
      </c>
      <c r="DZ63" t="s">
        <v>195</v>
      </c>
      <c r="EA63" t="s">
        <v>193</v>
      </c>
      <c r="EF63" t="s">
        <v>746</v>
      </c>
      <c r="EG63" t="s">
        <v>815</v>
      </c>
      <c r="EI63" t="s">
        <v>806</v>
      </c>
    </row>
    <row r="64" spans="122:139" ht="10.5" customHeight="1" x14ac:dyDescent="0.25">
      <c r="DR64" t="s">
        <v>18</v>
      </c>
      <c r="DW64">
        <v>27654246</v>
      </c>
      <c r="DX64" t="s">
        <v>975</v>
      </c>
      <c r="DY64" t="s">
        <v>194</v>
      </c>
      <c r="DZ64" t="s">
        <v>976</v>
      </c>
      <c r="EA64" t="s">
        <v>193</v>
      </c>
      <c r="EF64" t="s">
        <v>746</v>
      </c>
      <c r="EG64" t="s">
        <v>815</v>
      </c>
      <c r="EI64" t="s">
        <v>806</v>
      </c>
    </row>
    <row r="65" spans="122:139" ht="10.5" customHeight="1" x14ac:dyDescent="0.25">
      <c r="DR65" t="s">
        <v>18</v>
      </c>
      <c r="DW65">
        <v>27654242</v>
      </c>
      <c r="DX65" t="s">
        <v>977</v>
      </c>
      <c r="DY65" t="s">
        <v>194</v>
      </c>
      <c r="DZ65" t="s">
        <v>978</v>
      </c>
      <c r="EA65" t="s">
        <v>193</v>
      </c>
      <c r="EF65" t="s">
        <v>746</v>
      </c>
      <c r="EG65" t="s">
        <v>815</v>
      </c>
      <c r="EI65" t="s">
        <v>806</v>
      </c>
    </row>
    <row r="66" spans="122:139" ht="10.5" customHeight="1" x14ac:dyDescent="0.25">
      <c r="DR66" t="s">
        <v>18</v>
      </c>
      <c r="DW66">
        <v>27654238</v>
      </c>
      <c r="DX66" t="s">
        <v>979</v>
      </c>
      <c r="DY66" t="s">
        <v>194</v>
      </c>
      <c r="DZ66" t="s">
        <v>980</v>
      </c>
      <c r="EA66" t="s">
        <v>193</v>
      </c>
      <c r="EF66" t="s">
        <v>746</v>
      </c>
      <c r="EG66" t="s">
        <v>815</v>
      </c>
      <c r="EI66" t="s">
        <v>806</v>
      </c>
    </row>
    <row r="67" spans="122:139" ht="10.5" customHeight="1" x14ac:dyDescent="0.25">
      <c r="DR67" t="s">
        <v>18</v>
      </c>
      <c r="DW67">
        <v>27581395</v>
      </c>
      <c r="DX67" t="s">
        <v>981</v>
      </c>
      <c r="DY67" t="s">
        <v>194</v>
      </c>
      <c r="DZ67" t="s">
        <v>982</v>
      </c>
      <c r="EA67" t="s">
        <v>193</v>
      </c>
      <c r="EF67" t="s">
        <v>746</v>
      </c>
      <c r="EG67" t="s">
        <v>815</v>
      </c>
      <c r="EI67" t="s">
        <v>806</v>
      </c>
    </row>
    <row r="68" spans="122:139" ht="10.5" customHeight="1" x14ac:dyDescent="0.25">
      <c r="DR68" t="s">
        <v>18</v>
      </c>
      <c r="DW68">
        <v>27654234</v>
      </c>
      <c r="DX68" t="s">
        <v>983</v>
      </c>
      <c r="DY68" t="s">
        <v>194</v>
      </c>
      <c r="DZ68" t="s">
        <v>984</v>
      </c>
      <c r="EA68" t="s">
        <v>193</v>
      </c>
      <c r="EF68" t="s">
        <v>746</v>
      </c>
      <c r="EG68" t="s">
        <v>815</v>
      </c>
      <c r="EI68" t="s">
        <v>806</v>
      </c>
    </row>
    <row r="69" spans="122:139" ht="10.5" customHeight="1" x14ac:dyDescent="0.25">
      <c r="DR69" t="s">
        <v>18</v>
      </c>
      <c r="DW69">
        <v>27654228</v>
      </c>
      <c r="DX69" t="s">
        <v>985</v>
      </c>
      <c r="DY69" t="s">
        <v>194</v>
      </c>
      <c r="DZ69" t="s">
        <v>986</v>
      </c>
      <c r="EA69" t="s">
        <v>193</v>
      </c>
      <c r="EF69" t="s">
        <v>746</v>
      </c>
      <c r="EG69" t="s">
        <v>815</v>
      </c>
      <c r="EI69" t="s">
        <v>806</v>
      </c>
    </row>
    <row r="70" spans="122:139" ht="10.5" customHeight="1" x14ac:dyDescent="0.25">
      <c r="DR70" t="s">
        <v>18</v>
      </c>
      <c r="DW70">
        <v>26550269</v>
      </c>
      <c r="DX70" t="s">
        <v>987</v>
      </c>
      <c r="DY70" t="s">
        <v>194</v>
      </c>
      <c r="DZ70" t="s">
        <v>988</v>
      </c>
      <c r="EA70" t="s">
        <v>193</v>
      </c>
      <c r="EF70" t="s">
        <v>746</v>
      </c>
      <c r="EG70" t="s">
        <v>815</v>
      </c>
      <c r="EI70" t="s">
        <v>806</v>
      </c>
    </row>
    <row r="71" spans="122:139" ht="10.5" customHeight="1" x14ac:dyDescent="0.25">
      <c r="DR71" t="s">
        <v>18</v>
      </c>
      <c r="DW71">
        <v>27654185</v>
      </c>
      <c r="DX71" t="s">
        <v>989</v>
      </c>
      <c r="DY71" t="s">
        <v>194</v>
      </c>
      <c r="DZ71" t="s">
        <v>990</v>
      </c>
      <c r="EA71" t="s">
        <v>193</v>
      </c>
      <c r="EF71" t="s">
        <v>746</v>
      </c>
      <c r="EG71" t="s">
        <v>815</v>
      </c>
      <c r="EI71" t="s">
        <v>806</v>
      </c>
    </row>
    <row r="72" spans="122:139" ht="10.5" customHeight="1" x14ac:dyDescent="0.25">
      <c r="DR72" t="s">
        <v>18</v>
      </c>
      <c r="DW72">
        <v>27654214</v>
      </c>
      <c r="DX72" t="s">
        <v>991</v>
      </c>
      <c r="DY72" t="s">
        <v>194</v>
      </c>
      <c r="DZ72" t="s">
        <v>992</v>
      </c>
      <c r="EA72" t="s">
        <v>193</v>
      </c>
      <c r="EF72" t="s">
        <v>746</v>
      </c>
      <c r="EG72" t="s">
        <v>815</v>
      </c>
      <c r="EI72" t="s">
        <v>806</v>
      </c>
    </row>
    <row r="73" spans="122:139" ht="10.5" customHeight="1" x14ac:dyDescent="0.25">
      <c r="DR73" t="s">
        <v>18</v>
      </c>
      <c r="DW73">
        <v>27331297</v>
      </c>
      <c r="DX73" t="s">
        <v>993</v>
      </c>
      <c r="DY73" t="s">
        <v>862</v>
      </c>
      <c r="DZ73" t="s">
        <v>994</v>
      </c>
      <c r="EA73" t="s">
        <v>864</v>
      </c>
      <c r="EF73" t="s">
        <v>746</v>
      </c>
      <c r="EG73" t="s">
        <v>815</v>
      </c>
      <c r="EI73" t="s">
        <v>806</v>
      </c>
    </row>
    <row r="74" spans="122:139" ht="10.5" customHeight="1" x14ac:dyDescent="0.25">
      <c r="DR74" t="s">
        <v>18</v>
      </c>
      <c r="DW74">
        <v>26322608</v>
      </c>
      <c r="DX74" t="s">
        <v>995</v>
      </c>
      <c r="DY74" t="s">
        <v>996</v>
      </c>
      <c r="DZ74" t="s">
        <v>190</v>
      </c>
      <c r="EA74" t="s">
        <v>997</v>
      </c>
      <c r="EB74" s="150">
        <v>33939</v>
      </c>
      <c r="EF74" t="s">
        <v>737</v>
      </c>
      <c r="EG74" t="s">
        <v>825</v>
      </c>
      <c r="EI74" t="s">
        <v>842</v>
      </c>
    </row>
    <row r="75" spans="122:139" ht="10.5" customHeight="1" x14ac:dyDescent="0.25">
      <c r="DR75" t="s">
        <v>18</v>
      </c>
      <c r="DW75">
        <v>26322608</v>
      </c>
      <c r="DX75" t="s">
        <v>995</v>
      </c>
      <c r="DY75" t="s">
        <v>996</v>
      </c>
      <c r="DZ75" t="s">
        <v>190</v>
      </c>
      <c r="EA75" t="s">
        <v>997</v>
      </c>
      <c r="EB75" s="150">
        <v>33939</v>
      </c>
      <c r="EF75" t="s">
        <v>754</v>
      </c>
      <c r="EG75" t="s">
        <v>872</v>
      </c>
      <c r="EI75" t="s">
        <v>806</v>
      </c>
    </row>
    <row r="76" spans="122:139" ht="10.5" customHeight="1" x14ac:dyDescent="0.25">
      <c r="DR76" t="s">
        <v>18</v>
      </c>
      <c r="DW76">
        <v>26574327</v>
      </c>
      <c r="DX76" t="s">
        <v>998</v>
      </c>
      <c r="DY76" t="s">
        <v>999</v>
      </c>
      <c r="DZ76" t="s">
        <v>183</v>
      </c>
      <c r="EA76" t="s">
        <v>1000</v>
      </c>
      <c r="EB76" s="150">
        <v>40324</v>
      </c>
      <c r="EF76" t="s">
        <v>746</v>
      </c>
      <c r="EG76" t="s">
        <v>815</v>
      </c>
      <c r="EI76" t="s">
        <v>806</v>
      </c>
    </row>
    <row r="77" spans="122:139" ht="10.5" customHeight="1" x14ac:dyDescent="0.25">
      <c r="DR77" t="s">
        <v>18</v>
      </c>
      <c r="DW77">
        <v>26322585</v>
      </c>
      <c r="DX77" t="s">
        <v>1001</v>
      </c>
      <c r="DY77" t="s">
        <v>1002</v>
      </c>
      <c r="DZ77" t="s">
        <v>183</v>
      </c>
      <c r="EA77" t="s">
        <v>1003</v>
      </c>
      <c r="EF77" t="s">
        <v>746</v>
      </c>
      <c r="EG77" t="s">
        <v>815</v>
      </c>
      <c r="EI77" t="s">
        <v>806</v>
      </c>
    </row>
    <row r="78" spans="122:139" ht="10.5" customHeight="1" x14ac:dyDescent="0.25">
      <c r="DR78" t="s">
        <v>18</v>
      </c>
      <c r="DW78">
        <v>26359624</v>
      </c>
      <c r="DX78" t="s">
        <v>1004</v>
      </c>
      <c r="DY78" t="s">
        <v>1005</v>
      </c>
      <c r="DZ78" t="s">
        <v>190</v>
      </c>
      <c r="EA78" t="s">
        <v>1006</v>
      </c>
      <c r="EB78" s="150">
        <v>33961</v>
      </c>
      <c r="EF78" t="s">
        <v>746</v>
      </c>
      <c r="EG78" t="s">
        <v>815</v>
      </c>
      <c r="EI78" t="s">
        <v>806</v>
      </c>
    </row>
    <row r="79" spans="122:139" ht="10.5" customHeight="1" x14ac:dyDescent="0.25">
      <c r="DR79" t="s">
        <v>18</v>
      </c>
      <c r="DW79">
        <v>26479283</v>
      </c>
      <c r="DX79" t="s">
        <v>1007</v>
      </c>
      <c r="DY79" t="s">
        <v>1008</v>
      </c>
      <c r="DZ79" t="s">
        <v>1009</v>
      </c>
      <c r="EA79" t="s">
        <v>1010</v>
      </c>
      <c r="EF79" t="s">
        <v>746</v>
      </c>
      <c r="EG79" t="s">
        <v>815</v>
      </c>
      <c r="EI79" t="s">
        <v>806</v>
      </c>
    </row>
    <row r="80" spans="122:139" ht="10.5" customHeight="1" x14ac:dyDescent="0.25">
      <c r="DR80" t="s">
        <v>18</v>
      </c>
      <c r="DW80">
        <v>27567057</v>
      </c>
      <c r="DX80" t="s">
        <v>1011</v>
      </c>
      <c r="DY80" t="s">
        <v>1012</v>
      </c>
      <c r="DZ80" t="s">
        <v>994</v>
      </c>
      <c r="EA80" t="s">
        <v>1013</v>
      </c>
      <c r="EF80" t="s">
        <v>746</v>
      </c>
      <c r="EG80" t="s">
        <v>815</v>
      </c>
      <c r="EI80" t="s">
        <v>806</v>
      </c>
    </row>
    <row r="81" spans="122:139" ht="10.5" customHeight="1" x14ac:dyDescent="0.25">
      <c r="DR81" t="s">
        <v>18</v>
      </c>
      <c r="DW81">
        <v>26479381</v>
      </c>
      <c r="DX81" t="s">
        <v>1014</v>
      </c>
      <c r="DY81" t="s">
        <v>1015</v>
      </c>
      <c r="DZ81" t="s">
        <v>1016</v>
      </c>
      <c r="EA81" t="s">
        <v>1017</v>
      </c>
      <c r="EF81" t="s">
        <v>733</v>
      </c>
      <c r="EG81" t="s">
        <v>847</v>
      </c>
      <c r="EI81" t="s">
        <v>806</v>
      </c>
    </row>
    <row r="82" spans="122:139" ht="10.5" customHeight="1" x14ac:dyDescent="0.25">
      <c r="DR82" t="s">
        <v>18</v>
      </c>
      <c r="DW82">
        <v>30851307</v>
      </c>
      <c r="DX82" t="s">
        <v>1018</v>
      </c>
      <c r="DY82" t="s">
        <v>1019</v>
      </c>
      <c r="DZ82" t="s">
        <v>1020</v>
      </c>
      <c r="EA82" t="s">
        <v>1021</v>
      </c>
      <c r="EF82" t="s">
        <v>733</v>
      </c>
      <c r="EG82" t="s">
        <v>847</v>
      </c>
      <c r="EI82" t="s">
        <v>806</v>
      </c>
    </row>
    <row r="83" spans="122:139" ht="10.5" customHeight="1" x14ac:dyDescent="0.25">
      <c r="DR83" t="s">
        <v>18</v>
      </c>
      <c r="DW83">
        <v>30851307</v>
      </c>
      <c r="DX83" t="s">
        <v>1018</v>
      </c>
      <c r="DY83" t="s">
        <v>1019</v>
      </c>
      <c r="DZ83" t="s">
        <v>1020</v>
      </c>
      <c r="EA83" t="s">
        <v>1021</v>
      </c>
      <c r="EF83" t="s">
        <v>737</v>
      </c>
      <c r="EG83" t="s">
        <v>825</v>
      </c>
      <c r="EI83" t="s">
        <v>806</v>
      </c>
    </row>
    <row r="84" spans="122:139" ht="10.5" customHeight="1" x14ac:dyDescent="0.25">
      <c r="DR84" t="s">
        <v>18</v>
      </c>
      <c r="DW84">
        <v>26318993</v>
      </c>
      <c r="DX84" t="s">
        <v>1022</v>
      </c>
      <c r="DY84" t="s">
        <v>1023</v>
      </c>
      <c r="DZ84" t="s">
        <v>892</v>
      </c>
      <c r="EA84" t="s">
        <v>1024</v>
      </c>
      <c r="EF84" t="s">
        <v>740</v>
      </c>
      <c r="EG84" t="s">
        <v>805</v>
      </c>
      <c r="EI84" t="s">
        <v>806</v>
      </c>
    </row>
    <row r="85" spans="122:139" ht="10.5" customHeight="1" x14ac:dyDescent="0.25">
      <c r="DR85" t="s">
        <v>18</v>
      </c>
      <c r="DW85">
        <v>26479597</v>
      </c>
      <c r="DX85" t="s">
        <v>1025</v>
      </c>
      <c r="DY85" t="s">
        <v>1026</v>
      </c>
      <c r="DZ85" t="s">
        <v>1027</v>
      </c>
      <c r="EA85" t="s">
        <v>1028</v>
      </c>
      <c r="EF85" t="s">
        <v>746</v>
      </c>
      <c r="EG85" t="s">
        <v>815</v>
      </c>
      <c r="EI85" t="s">
        <v>806</v>
      </c>
    </row>
    <row r="86" spans="122:139" ht="10.5" customHeight="1" x14ac:dyDescent="0.25">
      <c r="DR86" t="s">
        <v>18</v>
      </c>
      <c r="DW86">
        <v>26322613</v>
      </c>
      <c r="DX86" t="s">
        <v>1029</v>
      </c>
      <c r="DY86" t="s">
        <v>1030</v>
      </c>
      <c r="DZ86" t="s">
        <v>1027</v>
      </c>
      <c r="EA86" t="s">
        <v>1031</v>
      </c>
      <c r="EB86" s="150">
        <v>43435</v>
      </c>
      <c r="EF86" t="s">
        <v>746</v>
      </c>
      <c r="EG86" t="s">
        <v>815</v>
      </c>
      <c r="EI86" t="s">
        <v>806</v>
      </c>
    </row>
    <row r="87" spans="122:139" ht="10.5" customHeight="1" x14ac:dyDescent="0.25">
      <c r="DR87" t="s">
        <v>18</v>
      </c>
      <c r="DW87">
        <v>30832833</v>
      </c>
      <c r="DX87" t="s">
        <v>1032</v>
      </c>
      <c r="DY87" t="s">
        <v>1033</v>
      </c>
      <c r="DZ87" t="s">
        <v>1034</v>
      </c>
      <c r="EA87" t="s">
        <v>1035</v>
      </c>
      <c r="EF87" t="s">
        <v>751</v>
      </c>
      <c r="EG87" t="s">
        <v>1036</v>
      </c>
      <c r="EI87" t="s">
        <v>806</v>
      </c>
    </row>
    <row r="88" spans="122:139" ht="10.5" customHeight="1" x14ac:dyDescent="0.25">
      <c r="DR88" t="s">
        <v>18</v>
      </c>
      <c r="DW88">
        <v>27665955</v>
      </c>
      <c r="DX88" t="s">
        <v>1037</v>
      </c>
      <c r="DY88" t="s">
        <v>1038</v>
      </c>
      <c r="DZ88" t="s">
        <v>1034</v>
      </c>
      <c r="EA88" t="s">
        <v>1039</v>
      </c>
      <c r="EB88" s="150">
        <v>40533</v>
      </c>
      <c r="EF88" t="s">
        <v>759</v>
      </c>
      <c r="EG88" t="s">
        <v>820</v>
      </c>
      <c r="EI88" t="s">
        <v>806</v>
      </c>
    </row>
    <row r="89" spans="122:139" ht="10.5" customHeight="1" x14ac:dyDescent="0.25">
      <c r="DR89" t="s">
        <v>18</v>
      </c>
      <c r="DW89">
        <v>26850742</v>
      </c>
      <c r="DX89" t="s">
        <v>1040</v>
      </c>
      <c r="DY89" t="s">
        <v>1041</v>
      </c>
      <c r="DZ89" t="s">
        <v>1034</v>
      </c>
      <c r="EA89" t="s">
        <v>1042</v>
      </c>
      <c r="EF89" t="s">
        <v>746</v>
      </c>
      <c r="EG89" t="s">
        <v>815</v>
      </c>
      <c r="EI89" t="s">
        <v>806</v>
      </c>
    </row>
    <row r="90" spans="122:139" ht="10.5" customHeight="1" x14ac:dyDescent="0.25">
      <c r="DR90" t="s">
        <v>18</v>
      </c>
      <c r="DW90">
        <v>26631922</v>
      </c>
      <c r="DX90" t="s">
        <v>1043</v>
      </c>
      <c r="DY90" t="s">
        <v>1044</v>
      </c>
      <c r="DZ90" t="s">
        <v>183</v>
      </c>
      <c r="EA90" t="s">
        <v>1045</v>
      </c>
      <c r="EF90" t="s">
        <v>746</v>
      </c>
      <c r="EG90" t="s">
        <v>815</v>
      </c>
      <c r="EI90" t="s">
        <v>806</v>
      </c>
    </row>
    <row r="91" spans="122:139" ht="10.5" customHeight="1" x14ac:dyDescent="0.25">
      <c r="DR91" t="s">
        <v>18</v>
      </c>
      <c r="DW91">
        <v>26359543</v>
      </c>
      <c r="DX91" t="s">
        <v>1046</v>
      </c>
      <c r="DY91" t="s">
        <v>1047</v>
      </c>
      <c r="DZ91" t="s">
        <v>1048</v>
      </c>
      <c r="EA91" t="s">
        <v>1049</v>
      </c>
      <c r="EB91" s="150">
        <v>34086</v>
      </c>
      <c r="EF91" t="s">
        <v>746</v>
      </c>
      <c r="EG91" t="s">
        <v>815</v>
      </c>
      <c r="EI91" t="s">
        <v>806</v>
      </c>
    </row>
    <row r="92" spans="122:139" ht="10.5" customHeight="1" x14ac:dyDescent="0.25">
      <c r="DR92" t="s">
        <v>18</v>
      </c>
      <c r="DW92">
        <v>26322645</v>
      </c>
      <c r="DX92" t="s">
        <v>1050</v>
      </c>
      <c r="DY92" t="s">
        <v>1051</v>
      </c>
      <c r="DZ92" t="s">
        <v>1009</v>
      </c>
      <c r="EA92" t="s">
        <v>1052</v>
      </c>
      <c r="EF92" t="s">
        <v>746</v>
      </c>
      <c r="EG92" t="s">
        <v>815</v>
      </c>
      <c r="EI92" t="s">
        <v>806</v>
      </c>
    </row>
    <row r="93" spans="122:139" ht="10.5" customHeight="1" x14ac:dyDescent="0.25">
      <c r="DR93" t="s">
        <v>18</v>
      </c>
      <c r="DW93">
        <v>26851334</v>
      </c>
      <c r="DX93" t="s">
        <v>1053</v>
      </c>
      <c r="DY93" t="s">
        <v>1054</v>
      </c>
      <c r="DZ93" t="s">
        <v>911</v>
      </c>
      <c r="EA93" t="s">
        <v>1055</v>
      </c>
      <c r="EF93" t="s">
        <v>746</v>
      </c>
      <c r="EG93" t="s">
        <v>815</v>
      </c>
      <c r="EI93" t="s">
        <v>806</v>
      </c>
    </row>
    <row r="94" spans="122:139" ht="10.5" customHeight="1" x14ac:dyDescent="0.25">
      <c r="DR94" t="s">
        <v>18</v>
      </c>
      <c r="DW94">
        <v>26479172</v>
      </c>
      <c r="DX94" t="s">
        <v>1056</v>
      </c>
      <c r="DY94" t="s">
        <v>1057</v>
      </c>
      <c r="DZ94" t="s">
        <v>1058</v>
      </c>
      <c r="EA94" t="s">
        <v>1059</v>
      </c>
      <c r="EB94" s="150">
        <v>39675</v>
      </c>
      <c r="EF94" t="s">
        <v>752</v>
      </c>
      <c r="EG94" t="s">
        <v>936</v>
      </c>
      <c r="EI94" t="s">
        <v>806</v>
      </c>
    </row>
    <row r="95" spans="122:139" ht="10.5" customHeight="1" x14ac:dyDescent="0.25">
      <c r="DR95" t="s">
        <v>18</v>
      </c>
      <c r="DW95">
        <v>26851308</v>
      </c>
      <c r="DX95" t="s">
        <v>1060</v>
      </c>
      <c r="DY95" t="s">
        <v>1061</v>
      </c>
      <c r="DZ95" t="s">
        <v>1062</v>
      </c>
      <c r="EA95" t="s">
        <v>1063</v>
      </c>
      <c r="EF95" t="s">
        <v>746</v>
      </c>
      <c r="EG95" t="s">
        <v>815</v>
      </c>
      <c r="EI95" t="s">
        <v>806</v>
      </c>
    </row>
    <row r="96" spans="122:139" ht="10.5" customHeight="1" x14ac:dyDescent="0.25">
      <c r="DR96" t="s">
        <v>18</v>
      </c>
      <c r="DW96">
        <v>26322625</v>
      </c>
      <c r="DX96" t="s">
        <v>1064</v>
      </c>
      <c r="DY96" t="s">
        <v>1065</v>
      </c>
      <c r="DZ96" t="s">
        <v>911</v>
      </c>
      <c r="EA96" t="s">
        <v>1066</v>
      </c>
      <c r="EB96" s="150">
        <v>33961</v>
      </c>
      <c r="EF96" t="s">
        <v>746</v>
      </c>
      <c r="EG96" t="s">
        <v>815</v>
      </c>
      <c r="EI96" t="s">
        <v>806</v>
      </c>
    </row>
    <row r="97" spans="122:139" ht="10.5" customHeight="1" x14ac:dyDescent="0.25">
      <c r="DR97" t="s">
        <v>18</v>
      </c>
      <c r="DW97">
        <v>26359784</v>
      </c>
      <c r="DX97" t="s">
        <v>1067</v>
      </c>
      <c r="DY97" t="s">
        <v>1068</v>
      </c>
      <c r="DZ97" t="s">
        <v>813</v>
      </c>
      <c r="EA97" t="s">
        <v>1069</v>
      </c>
      <c r="EB97" s="150">
        <v>40907</v>
      </c>
      <c r="EF97" t="s">
        <v>746</v>
      </c>
      <c r="EG97" t="s">
        <v>815</v>
      </c>
      <c r="EI97" t="s">
        <v>806</v>
      </c>
    </row>
    <row r="98" spans="122:139" ht="10.5" customHeight="1" x14ac:dyDescent="0.25">
      <c r="DR98" t="s">
        <v>18</v>
      </c>
      <c r="DW98">
        <v>26632492</v>
      </c>
      <c r="DX98" t="s">
        <v>1070</v>
      </c>
      <c r="DY98" t="s">
        <v>1071</v>
      </c>
      <c r="DZ98" t="s">
        <v>892</v>
      </c>
      <c r="EA98" t="s">
        <v>1072</v>
      </c>
      <c r="EF98" t="s">
        <v>746</v>
      </c>
      <c r="EG98" t="s">
        <v>815</v>
      </c>
      <c r="EI98" t="s">
        <v>806</v>
      </c>
    </row>
    <row r="99" spans="122:139" ht="10.5" customHeight="1" x14ac:dyDescent="0.25">
      <c r="DR99" t="s">
        <v>18</v>
      </c>
      <c r="DW99">
        <v>26516002</v>
      </c>
      <c r="DX99" t="s">
        <v>1073</v>
      </c>
      <c r="DY99" t="s">
        <v>1074</v>
      </c>
      <c r="DZ99" t="s">
        <v>915</v>
      </c>
      <c r="EA99" t="s">
        <v>1075</v>
      </c>
      <c r="EF99" t="s">
        <v>740</v>
      </c>
      <c r="EG99" t="s">
        <v>805</v>
      </c>
      <c r="EI99" t="s">
        <v>806</v>
      </c>
    </row>
    <row r="100" spans="122:139" ht="10.5" customHeight="1" x14ac:dyDescent="0.25">
      <c r="DR100" t="s">
        <v>18</v>
      </c>
      <c r="DW100">
        <v>28883052</v>
      </c>
      <c r="DX100" t="s">
        <v>1076</v>
      </c>
      <c r="DY100" t="s">
        <v>1077</v>
      </c>
      <c r="DZ100" t="s">
        <v>1078</v>
      </c>
      <c r="EA100" t="s">
        <v>1079</v>
      </c>
      <c r="EB100" s="150">
        <v>42045</v>
      </c>
      <c r="EF100" t="s">
        <v>733</v>
      </c>
      <c r="EG100" t="s">
        <v>847</v>
      </c>
      <c r="EI100" t="s">
        <v>806</v>
      </c>
    </row>
    <row r="101" spans="122:139" ht="10.5" customHeight="1" x14ac:dyDescent="0.25">
      <c r="DR101" t="s">
        <v>18</v>
      </c>
      <c r="DW101">
        <v>26479078</v>
      </c>
      <c r="DX101" t="s">
        <v>1080</v>
      </c>
      <c r="DY101" t="s">
        <v>1081</v>
      </c>
      <c r="DZ101" t="s">
        <v>1048</v>
      </c>
      <c r="EA101" t="s">
        <v>1082</v>
      </c>
      <c r="EB101" s="150">
        <v>37561</v>
      </c>
      <c r="EF101" t="s">
        <v>746</v>
      </c>
      <c r="EG101" t="s">
        <v>815</v>
      </c>
      <c r="EI101" t="s">
        <v>806</v>
      </c>
    </row>
    <row r="102" spans="122:139" ht="10.5" customHeight="1" x14ac:dyDescent="0.25">
      <c r="DR102" t="s">
        <v>18</v>
      </c>
      <c r="DW102">
        <v>26794985</v>
      </c>
      <c r="DX102" t="s">
        <v>1083</v>
      </c>
      <c r="DY102" t="s">
        <v>1084</v>
      </c>
      <c r="DZ102" t="s">
        <v>1085</v>
      </c>
      <c r="EA102" t="s">
        <v>1086</v>
      </c>
      <c r="EF102" t="s">
        <v>746</v>
      </c>
      <c r="EG102" t="s">
        <v>815</v>
      </c>
      <c r="EI102" t="s">
        <v>806</v>
      </c>
    </row>
    <row r="103" spans="122:139" ht="10.5" customHeight="1" x14ac:dyDescent="0.25">
      <c r="DR103" t="s">
        <v>18</v>
      </c>
      <c r="DW103">
        <v>31340976</v>
      </c>
      <c r="DX103" t="s">
        <v>1087</v>
      </c>
      <c r="DY103" t="s">
        <v>1088</v>
      </c>
      <c r="DZ103" t="s">
        <v>1089</v>
      </c>
      <c r="EA103" t="s">
        <v>1090</v>
      </c>
      <c r="EF103" t="s">
        <v>740</v>
      </c>
      <c r="EG103" t="s">
        <v>805</v>
      </c>
      <c r="EI103" t="s">
        <v>842</v>
      </c>
    </row>
    <row r="104" spans="122:139" ht="10.5" customHeight="1" x14ac:dyDescent="0.25">
      <c r="DR104" t="s">
        <v>18</v>
      </c>
      <c r="DW104">
        <v>26322679</v>
      </c>
      <c r="DX104" t="s">
        <v>1091</v>
      </c>
      <c r="DY104" t="s">
        <v>1092</v>
      </c>
      <c r="DZ104" t="s">
        <v>911</v>
      </c>
      <c r="EA104" t="s">
        <v>1093</v>
      </c>
      <c r="EF104" t="s">
        <v>746</v>
      </c>
      <c r="EG104" t="s">
        <v>815</v>
      </c>
      <c r="EI104" t="s">
        <v>806</v>
      </c>
    </row>
    <row r="105" spans="122:139" ht="10.5" customHeight="1" x14ac:dyDescent="0.25">
      <c r="DR105" t="s">
        <v>18</v>
      </c>
      <c r="DW105">
        <v>26359776</v>
      </c>
      <c r="DX105" t="s">
        <v>1094</v>
      </c>
      <c r="DY105" t="s">
        <v>1095</v>
      </c>
      <c r="DZ105" t="s">
        <v>1062</v>
      </c>
      <c r="EA105" t="s">
        <v>1096</v>
      </c>
      <c r="EB105" s="150">
        <v>35024</v>
      </c>
      <c r="EF105" t="s">
        <v>746</v>
      </c>
      <c r="EG105" t="s">
        <v>815</v>
      </c>
      <c r="EI105" t="s">
        <v>806</v>
      </c>
    </row>
    <row r="106" spans="122:139" ht="10.5" customHeight="1" x14ac:dyDescent="0.25">
      <c r="DR106" t="s">
        <v>18</v>
      </c>
      <c r="DW106">
        <v>26359740</v>
      </c>
      <c r="DX106" t="s">
        <v>1097</v>
      </c>
      <c r="DY106" t="s">
        <v>1098</v>
      </c>
      <c r="DZ106" t="s">
        <v>1099</v>
      </c>
      <c r="EA106" t="s">
        <v>1100</v>
      </c>
      <c r="EF106" t="s">
        <v>746</v>
      </c>
      <c r="EG106" t="s">
        <v>815</v>
      </c>
      <c r="EI106" t="s">
        <v>806</v>
      </c>
    </row>
    <row r="107" spans="122:139" ht="10.5" customHeight="1" x14ac:dyDescent="0.25">
      <c r="DR107" t="s">
        <v>18</v>
      </c>
      <c r="DW107">
        <v>27811288</v>
      </c>
      <c r="DX107" t="s">
        <v>1101</v>
      </c>
      <c r="DY107" t="s">
        <v>1102</v>
      </c>
      <c r="DZ107" t="s">
        <v>1103</v>
      </c>
      <c r="EA107" t="s">
        <v>1104</v>
      </c>
      <c r="EF107" t="s">
        <v>746</v>
      </c>
      <c r="EG107" t="s">
        <v>815</v>
      </c>
      <c r="EI107" t="s">
        <v>806</v>
      </c>
    </row>
    <row r="108" spans="122:139" ht="10.5" customHeight="1" x14ac:dyDescent="0.25">
      <c r="DR108" t="s">
        <v>18</v>
      </c>
      <c r="DW108">
        <v>27839346</v>
      </c>
      <c r="DX108" t="s">
        <v>1105</v>
      </c>
      <c r="DY108" t="s">
        <v>1106</v>
      </c>
      <c r="DZ108" t="s">
        <v>1107</v>
      </c>
      <c r="EA108" t="s">
        <v>1108</v>
      </c>
      <c r="EF108" t="s">
        <v>746</v>
      </c>
      <c r="EG108" t="s">
        <v>815</v>
      </c>
      <c r="EI108" t="s">
        <v>806</v>
      </c>
    </row>
    <row r="109" spans="122:139" ht="10.5" customHeight="1" x14ac:dyDescent="0.25">
      <c r="DR109" t="s">
        <v>18</v>
      </c>
      <c r="DW109">
        <v>26322643</v>
      </c>
      <c r="DX109" t="s">
        <v>1109</v>
      </c>
      <c r="DY109" t="s">
        <v>1110</v>
      </c>
      <c r="DZ109" t="s">
        <v>1111</v>
      </c>
      <c r="EA109" t="s">
        <v>1112</v>
      </c>
      <c r="EF109" t="s">
        <v>746</v>
      </c>
      <c r="EG109" t="s">
        <v>815</v>
      </c>
      <c r="EI109" t="s">
        <v>806</v>
      </c>
    </row>
    <row r="110" spans="122:139" ht="10.5" customHeight="1" x14ac:dyDescent="0.25">
      <c r="DR110" t="s">
        <v>18</v>
      </c>
      <c r="DW110">
        <v>26322697</v>
      </c>
      <c r="DX110" t="s">
        <v>1113</v>
      </c>
      <c r="DY110" t="s">
        <v>1114</v>
      </c>
      <c r="DZ110" t="s">
        <v>1115</v>
      </c>
      <c r="EA110" t="s">
        <v>1116</v>
      </c>
      <c r="EF110" t="s">
        <v>740</v>
      </c>
      <c r="EG110" t="s">
        <v>805</v>
      </c>
      <c r="EI110" t="s">
        <v>806</v>
      </c>
    </row>
    <row r="111" spans="122:139" ht="10.5" customHeight="1" x14ac:dyDescent="0.25">
      <c r="DR111" t="s">
        <v>18</v>
      </c>
      <c r="DW111">
        <v>26318611</v>
      </c>
      <c r="DX111" t="s">
        <v>1117</v>
      </c>
      <c r="DY111" t="s">
        <v>1118</v>
      </c>
      <c r="DZ111" t="s">
        <v>915</v>
      </c>
      <c r="EA111" t="s">
        <v>1119</v>
      </c>
      <c r="EB111" s="150">
        <v>34786</v>
      </c>
      <c r="EF111" t="s">
        <v>744</v>
      </c>
      <c r="EG111" t="s">
        <v>1120</v>
      </c>
      <c r="EI111" t="s">
        <v>806</v>
      </c>
    </row>
    <row r="112" spans="122:139" ht="10.5" customHeight="1" x14ac:dyDescent="0.25">
      <c r="DR112" t="s">
        <v>18</v>
      </c>
      <c r="DW112">
        <v>28106478</v>
      </c>
      <c r="DX112" t="s">
        <v>1121</v>
      </c>
      <c r="DY112" t="s">
        <v>1122</v>
      </c>
      <c r="DZ112" t="s">
        <v>1123</v>
      </c>
      <c r="EA112" t="s">
        <v>1124</v>
      </c>
      <c r="EF112" t="s">
        <v>746</v>
      </c>
      <c r="EG112" t="s">
        <v>815</v>
      </c>
      <c r="EI112" t="s">
        <v>806</v>
      </c>
    </row>
    <row r="113" spans="122:139" ht="10.5" customHeight="1" x14ac:dyDescent="0.25">
      <c r="DR113" t="s">
        <v>18</v>
      </c>
      <c r="DW113">
        <v>30905471</v>
      </c>
      <c r="DX113" t="s">
        <v>1125</v>
      </c>
      <c r="DY113" t="s">
        <v>1126</v>
      </c>
      <c r="DZ113" t="s">
        <v>1127</v>
      </c>
      <c r="EA113" t="s">
        <v>1128</v>
      </c>
      <c r="EB113" s="150">
        <v>44562</v>
      </c>
      <c r="EF113" t="s">
        <v>740</v>
      </c>
      <c r="EG113" t="s">
        <v>805</v>
      </c>
      <c r="EI113" t="s">
        <v>806</v>
      </c>
    </row>
    <row r="114" spans="122:139" ht="10.5" customHeight="1" x14ac:dyDescent="0.25">
      <c r="DR114" t="s">
        <v>18</v>
      </c>
      <c r="DW114">
        <v>30990059</v>
      </c>
      <c r="DX114" t="s">
        <v>1129</v>
      </c>
      <c r="DY114" t="s">
        <v>1130</v>
      </c>
      <c r="DZ114" t="s">
        <v>1089</v>
      </c>
      <c r="EA114" t="s">
        <v>1131</v>
      </c>
      <c r="EF114" t="s">
        <v>746</v>
      </c>
      <c r="EG114" t="s">
        <v>815</v>
      </c>
      <c r="EI114" t="s">
        <v>806</v>
      </c>
    </row>
    <row r="115" spans="122:139" ht="10.5" customHeight="1" x14ac:dyDescent="0.25">
      <c r="DR115" t="s">
        <v>18</v>
      </c>
      <c r="DW115">
        <v>26479063</v>
      </c>
      <c r="DX115" t="s">
        <v>1132</v>
      </c>
      <c r="DY115" t="s">
        <v>1133</v>
      </c>
      <c r="DZ115" t="s">
        <v>1134</v>
      </c>
      <c r="EA115" t="s">
        <v>1135</v>
      </c>
      <c r="EF115" t="s">
        <v>737</v>
      </c>
      <c r="EG115" t="s">
        <v>825</v>
      </c>
      <c r="EI115" t="s">
        <v>806</v>
      </c>
    </row>
    <row r="116" spans="122:139" ht="10.5" customHeight="1" x14ac:dyDescent="0.25">
      <c r="DR116" t="s">
        <v>18</v>
      </c>
      <c r="DW116">
        <v>26322687</v>
      </c>
      <c r="DX116" t="s">
        <v>1136</v>
      </c>
      <c r="DY116" t="s">
        <v>1137</v>
      </c>
      <c r="DZ116" t="s">
        <v>1099</v>
      </c>
      <c r="EA116" t="s">
        <v>1138</v>
      </c>
      <c r="EF116" t="s">
        <v>746</v>
      </c>
      <c r="EG116" t="s">
        <v>815</v>
      </c>
      <c r="EI116" t="s">
        <v>806</v>
      </c>
    </row>
    <row r="117" spans="122:139" ht="10.5" customHeight="1" x14ac:dyDescent="0.25">
      <c r="DR117" t="s">
        <v>18</v>
      </c>
      <c r="DW117">
        <v>26648972</v>
      </c>
      <c r="DX117" t="s">
        <v>1139</v>
      </c>
      <c r="DY117" t="s">
        <v>1140</v>
      </c>
      <c r="DZ117" t="s">
        <v>1141</v>
      </c>
      <c r="EA117" t="s">
        <v>1142</v>
      </c>
      <c r="EF117" t="s">
        <v>746</v>
      </c>
      <c r="EG117" t="s">
        <v>815</v>
      </c>
      <c r="EI117" t="s">
        <v>806</v>
      </c>
    </row>
    <row r="118" spans="122:139" ht="10.5" customHeight="1" x14ac:dyDescent="0.25">
      <c r="DR118" t="s">
        <v>18</v>
      </c>
      <c r="DW118">
        <v>26382670</v>
      </c>
      <c r="DX118" t="s">
        <v>1143</v>
      </c>
      <c r="DY118" t="s">
        <v>1144</v>
      </c>
      <c r="DZ118" t="s">
        <v>1145</v>
      </c>
      <c r="EA118" t="s">
        <v>1146</v>
      </c>
      <c r="EF118" t="s">
        <v>746</v>
      </c>
      <c r="EG118" t="s">
        <v>815</v>
      </c>
      <c r="EI118" t="s">
        <v>806</v>
      </c>
    </row>
    <row r="119" spans="122:139" ht="10.5" customHeight="1" x14ac:dyDescent="0.25">
      <c r="DR119" t="s">
        <v>18</v>
      </c>
      <c r="DW119">
        <v>26479492</v>
      </c>
      <c r="DX119" t="s">
        <v>1147</v>
      </c>
      <c r="DY119" t="s">
        <v>1148</v>
      </c>
      <c r="DZ119" t="s">
        <v>1149</v>
      </c>
      <c r="EA119" t="s">
        <v>1150</v>
      </c>
      <c r="EF119" t="s">
        <v>746</v>
      </c>
      <c r="EG119" t="s">
        <v>815</v>
      </c>
      <c r="EI119" t="s">
        <v>806</v>
      </c>
    </row>
    <row r="120" spans="122:139" ht="10.5" customHeight="1" x14ac:dyDescent="0.25">
      <c r="DR120" t="s">
        <v>18</v>
      </c>
      <c r="DW120">
        <v>27554195</v>
      </c>
      <c r="DX120" t="s">
        <v>1151</v>
      </c>
      <c r="DY120" t="s">
        <v>1152</v>
      </c>
      <c r="DZ120" t="s">
        <v>896</v>
      </c>
      <c r="EA120" t="s">
        <v>1153</v>
      </c>
      <c r="EB120" s="150">
        <v>40848</v>
      </c>
      <c r="EF120" t="s">
        <v>746</v>
      </c>
      <c r="EG120" t="s">
        <v>815</v>
      </c>
      <c r="EI120" t="s">
        <v>806</v>
      </c>
    </row>
    <row r="121" spans="122:139" ht="10.5" customHeight="1" x14ac:dyDescent="0.25">
      <c r="DR121" t="s">
        <v>18</v>
      </c>
      <c r="DW121">
        <v>26359548</v>
      </c>
      <c r="DX121" t="s">
        <v>1154</v>
      </c>
      <c r="DY121" t="s">
        <v>1155</v>
      </c>
      <c r="DZ121" t="s">
        <v>813</v>
      </c>
      <c r="EA121" t="s">
        <v>1156</v>
      </c>
      <c r="EB121" s="150">
        <v>37580</v>
      </c>
      <c r="EF121" t="s">
        <v>746</v>
      </c>
      <c r="EG121" t="s">
        <v>815</v>
      </c>
      <c r="EI121" t="s">
        <v>806</v>
      </c>
    </row>
    <row r="122" spans="122:139" ht="10.5" customHeight="1" x14ac:dyDescent="0.25">
      <c r="DR122" t="s">
        <v>18</v>
      </c>
      <c r="DW122">
        <v>26522960</v>
      </c>
      <c r="DX122" t="s">
        <v>1157</v>
      </c>
      <c r="DY122" t="s">
        <v>1158</v>
      </c>
      <c r="DZ122" t="s">
        <v>1159</v>
      </c>
      <c r="EA122" t="s">
        <v>1160</v>
      </c>
      <c r="EF122" t="s">
        <v>740</v>
      </c>
      <c r="EG122" t="s">
        <v>805</v>
      </c>
      <c r="EI122" t="s">
        <v>806</v>
      </c>
    </row>
    <row r="123" spans="122:139" ht="10.5" customHeight="1" x14ac:dyDescent="0.25">
      <c r="DR123" t="s">
        <v>18</v>
      </c>
      <c r="DW123">
        <v>26322516</v>
      </c>
      <c r="DX123" t="s">
        <v>1161</v>
      </c>
      <c r="DY123" t="s">
        <v>1162</v>
      </c>
      <c r="DZ123" t="s">
        <v>1163</v>
      </c>
      <c r="EA123" t="s">
        <v>1164</v>
      </c>
      <c r="EF123" t="s">
        <v>746</v>
      </c>
      <c r="EG123" t="s">
        <v>815</v>
      </c>
      <c r="EI123" t="s">
        <v>806</v>
      </c>
    </row>
    <row r="124" spans="122:139" ht="10.5" customHeight="1" x14ac:dyDescent="0.25">
      <c r="DR124" t="s">
        <v>18</v>
      </c>
      <c r="DW124">
        <v>31311960</v>
      </c>
      <c r="DX124" t="s">
        <v>1165</v>
      </c>
      <c r="DY124" t="s">
        <v>1166</v>
      </c>
      <c r="DZ124" t="s">
        <v>1167</v>
      </c>
      <c r="EA124" t="s">
        <v>1168</v>
      </c>
      <c r="EB124" s="150">
        <v>43606</v>
      </c>
      <c r="EF124" t="s">
        <v>739</v>
      </c>
      <c r="EG124" t="s">
        <v>931</v>
      </c>
      <c r="EI124" t="s">
        <v>842</v>
      </c>
    </row>
    <row r="125" spans="122:139" ht="10.5" customHeight="1" x14ac:dyDescent="0.25">
      <c r="DR125" t="s">
        <v>18</v>
      </c>
      <c r="DW125">
        <v>28503130</v>
      </c>
      <c r="DX125" t="s">
        <v>1169</v>
      </c>
      <c r="DY125" t="s">
        <v>1170</v>
      </c>
      <c r="DZ125" t="s">
        <v>915</v>
      </c>
      <c r="EA125" t="s">
        <v>1171</v>
      </c>
      <c r="EB125" s="150">
        <v>41753</v>
      </c>
      <c r="EF125" t="s">
        <v>746</v>
      </c>
      <c r="EG125" t="s">
        <v>815</v>
      </c>
      <c r="EI125" t="s">
        <v>806</v>
      </c>
    </row>
    <row r="126" spans="122:139" ht="10.5" customHeight="1" x14ac:dyDescent="0.25">
      <c r="DR126" t="s">
        <v>18</v>
      </c>
      <c r="DW126">
        <v>31060841</v>
      </c>
      <c r="DX126" t="s">
        <v>1172</v>
      </c>
      <c r="DY126" t="s">
        <v>1173</v>
      </c>
      <c r="DZ126" t="s">
        <v>892</v>
      </c>
      <c r="EA126" t="s">
        <v>1174</v>
      </c>
      <c r="EF126" t="s">
        <v>739</v>
      </c>
      <c r="EG126" t="s">
        <v>931</v>
      </c>
      <c r="EI126" t="s">
        <v>806</v>
      </c>
    </row>
    <row r="127" spans="122:139" ht="10.5" customHeight="1" x14ac:dyDescent="0.25">
      <c r="DR127" t="s">
        <v>18</v>
      </c>
      <c r="DW127">
        <v>26613700</v>
      </c>
      <c r="DX127" t="s">
        <v>1175</v>
      </c>
      <c r="DY127" t="s">
        <v>1176</v>
      </c>
      <c r="DZ127" t="s">
        <v>1177</v>
      </c>
      <c r="EA127" t="s">
        <v>1178</v>
      </c>
      <c r="EF127" t="s">
        <v>740</v>
      </c>
      <c r="EG127" t="s">
        <v>805</v>
      </c>
      <c r="EI127" t="s">
        <v>806</v>
      </c>
    </row>
    <row r="128" spans="122:139" ht="10.5" customHeight="1" x14ac:dyDescent="0.25">
      <c r="DR128" t="s">
        <v>18</v>
      </c>
      <c r="DW128">
        <v>31526634</v>
      </c>
      <c r="DX128" t="s">
        <v>1179</v>
      </c>
      <c r="DY128" t="s">
        <v>1180</v>
      </c>
      <c r="DZ128" t="s">
        <v>183</v>
      </c>
      <c r="EA128" t="s">
        <v>1181</v>
      </c>
      <c r="EF128" t="s">
        <v>746</v>
      </c>
      <c r="EG128" t="s">
        <v>815</v>
      </c>
      <c r="EI128" t="s">
        <v>806</v>
      </c>
    </row>
    <row r="129" spans="122:139" ht="10.5" customHeight="1" x14ac:dyDescent="0.25">
      <c r="DR129" t="s">
        <v>18</v>
      </c>
      <c r="DW129">
        <v>28456748</v>
      </c>
      <c r="DX129" t="s">
        <v>1182</v>
      </c>
      <c r="DY129" t="s">
        <v>1183</v>
      </c>
      <c r="DZ129" t="s">
        <v>911</v>
      </c>
      <c r="EA129" t="s">
        <v>1184</v>
      </c>
      <c r="EB129" s="150">
        <v>41656</v>
      </c>
      <c r="EF129" t="s">
        <v>746</v>
      </c>
      <c r="EG129" t="s">
        <v>815</v>
      </c>
      <c r="EI129" t="s">
        <v>806</v>
      </c>
    </row>
    <row r="130" spans="122:139" ht="10.5" customHeight="1" x14ac:dyDescent="0.25">
      <c r="DR130" t="s">
        <v>18</v>
      </c>
      <c r="DW130">
        <v>31218300</v>
      </c>
      <c r="DX130" t="s">
        <v>1185</v>
      </c>
      <c r="DY130" t="s">
        <v>1186</v>
      </c>
      <c r="DZ130" t="s">
        <v>911</v>
      </c>
      <c r="EA130" t="s">
        <v>1187</v>
      </c>
      <c r="EF130" t="s">
        <v>746</v>
      </c>
      <c r="EG130" t="s">
        <v>815</v>
      </c>
      <c r="EI130" t="s">
        <v>842</v>
      </c>
    </row>
    <row r="131" spans="122:139" ht="10.5" customHeight="1" x14ac:dyDescent="0.25">
      <c r="DR131" t="s">
        <v>18</v>
      </c>
      <c r="DW131">
        <v>27855290</v>
      </c>
      <c r="DX131" t="s">
        <v>1188</v>
      </c>
      <c r="DY131" t="s">
        <v>1189</v>
      </c>
      <c r="DZ131" t="s">
        <v>1190</v>
      </c>
      <c r="EA131" t="s">
        <v>1191</v>
      </c>
      <c r="EB131" s="150">
        <v>38000</v>
      </c>
      <c r="EF131" t="s">
        <v>740</v>
      </c>
      <c r="EG131" t="s">
        <v>805</v>
      </c>
      <c r="EI131" t="s">
        <v>842</v>
      </c>
    </row>
    <row r="132" spans="122:139" ht="10.5" customHeight="1" x14ac:dyDescent="0.25">
      <c r="DR132" t="s">
        <v>18</v>
      </c>
      <c r="DW132">
        <v>26804488</v>
      </c>
      <c r="DX132" t="s">
        <v>1192</v>
      </c>
      <c r="DY132" t="s">
        <v>1193</v>
      </c>
      <c r="DZ132" t="s">
        <v>828</v>
      </c>
      <c r="EA132" t="s">
        <v>1194</v>
      </c>
      <c r="EF132" t="s">
        <v>740</v>
      </c>
      <c r="EG132" t="s">
        <v>805</v>
      </c>
      <c r="EI132" t="s">
        <v>806</v>
      </c>
    </row>
    <row r="133" spans="122:139" ht="10.5" customHeight="1" x14ac:dyDescent="0.25">
      <c r="DR133" t="s">
        <v>18</v>
      </c>
      <c r="DW133">
        <v>31301146</v>
      </c>
      <c r="DX133" t="s">
        <v>1195</v>
      </c>
      <c r="DY133" t="s">
        <v>1196</v>
      </c>
      <c r="DZ133" t="s">
        <v>1197</v>
      </c>
      <c r="EA133" t="s">
        <v>1198</v>
      </c>
      <c r="EB133" s="150">
        <v>39423</v>
      </c>
      <c r="EC133" s="150">
        <v>44562</v>
      </c>
      <c r="EF133" t="s">
        <v>740</v>
      </c>
      <c r="EG133" t="s">
        <v>805</v>
      </c>
      <c r="EI133" t="s">
        <v>842</v>
      </c>
    </row>
    <row r="134" spans="122:139" ht="10.5" customHeight="1" x14ac:dyDescent="0.25">
      <c r="DR134" t="s">
        <v>18</v>
      </c>
      <c r="DW134">
        <v>26559006</v>
      </c>
      <c r="DX134" t="s">
        <v>1195</v>
      </c>
      <c r="DY134" t="s">
        <v>1196</v>
      </c>
      <c r="DZ134" t="s">
        <v>1199</v>
      </c>
      <c r="EA134" t="s">
        <v>1198</v>
      </c>
      <c r="EF134" t="s">
        <v>740</v>
      </c>
      <c r="EG134" t="s">
        <v>805</v>
      </c>
      <c r="EI134" t="s">
        <v>842</v>
      </c>
    </row>
    <row r="135" spans="122:139" ht="10.5" customHeight="1" x14ac:dyDescent="0.25">
      <c r="DR135" t="s">
        <v>18</v>
      </c>
      <c r="DW135">
        <v>31327521</v>
      </c>
      <c r="DX135" t="s">
        <v>1200</v>
      </c>
      <c r="DY135" t="s">
        <v>1201</v>
      </c>
      <c r="DZ135" t="s">
        <v>896</v>
      </c>
      <c r="EA135" t="s">
        <v>1202</v>
      </c>
      <c r="EF135" t="s">
        <v>746</v>
      </c>
      <c r="EG135" t="s">
        <v>815</v>
      </c>
      <c r="EI135" t="s">
        <v>842</v>
      </c>
    </row>
    <row r="136" spans="122:139" ht="10.5" customHeight="1" x14ac:dyDescent="0.25">
      <c r="DR136" t="s">
        <v>18</v>
      </c>
      <c r="DW136">
        <v>26516013</v>
      </c>
      <c r="DX136" t="s">
        <v>1203</v>
      </c>
      <c r="DY136" t="s">
        <v>1204</v>
      </c>
      <c r="DZ136" t="s">
        <v>1205</v>
      </c>
      <c r="EA136" t="s">
        <v>1206</v>
      </c>
      <c r="EB136" s="150">
        <v>35842</v>
      </c>
      <c r="EF136" t="s">
        <v>740</v>
      </c>
      <c r="EG136" t="s">
        <v>805</v>
      </c>
      <c r="EI136" t="s">
        <v>806</v>
      </c>
    </row>
    <row r="137" spans="122:139" ht="10.5" customHeight="1" x14ac:dyDescent="0.25">
      <c r="DR137" t="s">
        <v>18</v>
      </c>
      <c r="DW137">
        <v>31340189</v>
      </c>
      <c r="DX137" t="s">
        <v>1207</v>
      </c>
      <c r="DY137" t="s">
        <v>1208</v>
      </c>
      <c r="DZ137" t="s">
        <v>828</v>
      </c>
      <c r="EA137" t="s">
        <v>1209</v>
      </c>
      <c r="EF137" t="s">
        <v>740</v>
      </c>
      <c r="EG137" t="s">
        <v>805</v>
      </c>
      <c r="EI137" t="s">
        <v>842</v>
      </c>
    </row>
    <row r="138" spans="122:139" ht="10.5" customHeight="1" x14ac:dyDescent="0.25">
      <c r="DR138" t="s">
        <v>18</v>
      </c>
      <c r="DW138">
        <v>31077220</v>
      </c>
      <c r="DX138" t="s">
        <v>1210</v>
      </c>
      <c r="DY138" t="s">
        <v>1211</v>
      </c>
      <c r="DZ138" t="s">
        <v>1177</v>
      </c>
      <c r="EA138" t="s">
        <v>1212</v>
      </c>
      <c r="EF138" t="s">
        <v>740</v>
      </c>
      <c r="EG138" t="s">
        <v>805</v>
      </c>
      <c r="EI138" t="s">
        <v>806</v>
      </c>
    </row>
    <row r="139" spans="122:139" ht="10.5" customHeight="1" x14ac:dyDescent="0.25">
      <c r="DR139" t="s">
        <v>18</v>
      </c>
      <c r="DW139">
        <v>28147378</v>
      </c>
      <c r="DX139" t="s">
        <v>1213</v>
      </c>
      <c r="DY139" t="s">
        <v>1214</v>
      </c>
      <c r="DZ139" t="s">
        <v>1215</v>
      </c>
      <c r="EA139" t="s">
        <v>1216</v>
      </c>
      <c r="EF139" t="s">
        <v>740</v>
      </c>
      <c r="EG139" t="s">
        <v>805</v>
      </c>
      <c r="EI139" t="s">
        <v>806</v>
      </c>
    </row>
    <row r="140" spans="122:139" ht="10.5" customHeight="1" x14ac:dyDescent="0.25">
      <c r="DR140" t="s">
        <v>18</v>
      </c>
      <c r="DW140">
        <v>26842490</v>
      </c>
      <c r="DX140" t="s">
        <v>1217</v>
      </c>
      <c r="DY140" t="s">
        <v>1218</v>
      </c>
      <c r="DZ140" t="s">
        <v>1020</v>
      </c>
      <c r="EA140" t="s">
        <v>1219</v>
      </c>
      <c r="EB140" s="150">
        <v>37516</v>
      </c>
      <c r="EF140" t="s">
        <v>740</v>
      </c>
      <c r="EG140" t="s">
        <v>805</v>
      </c>
      <c r="EI140" t="s">
        <v>806</v>
      </c>
    </row>
    <row r="141" spans="122:139" ht="10.5" customHeight="1" x14ac:dyDescent="0.25">
      <c r="DR141" t="s">
        <v>18</v>
      </c>
      <c r="DW141">
        <v>26844655</v>
      </c>
      <c r="DX141" t="s">
        <v>1220</v>
      </c>
      <c r="DY141" t="s">
        <v>1221</v>
      </c>
      <c r="DZ141" t="s">
        <v>813</v>
      </c>
      <c r="EA141" t="s">
        <v>1222</v>
      </c>
      <c r="EB141" s="150">
        <v>40718</v>
      </c>
      <c r="EF141" t="s">
        <v>740</v>
      </c>
      <c r="EG141" t="s">
        <v>805</v>
      </c>
      <c r="EI141" t="s">
        <v>806</v>
      </c>
    </row>
    <row r="142" spans="122:139" ht="10.5" customHeight="1" x14ac:dyDescent="0.25">
      <c r="DR142" t="s">
        <v>18</v>
      </c>
      <c r="DW142">
        <v>26318822</v>
      </c>
      <c r="DX142" t="s">
        <v>1223</v>
      </c>
      <c r="DY142" t="s">
        <v>1224</v>
      </c>
      <c r="DZ142" t="s">
        <v>1225</v>
      </c>
      <c r="EA142" t="s">
        <v>1226</v>
      </c>
      <c r="EF142" t="s">
        <v>740</v>
      </c>
      <c r="EG142" t="s">
        <v>805</v>
      </c>
      <c r="EI142" t="s">
        <v>806</v>
      </c>
    </row>
    <row r="143" spans="122:139" ht="10.5" customHeight="1" x14ac:dyDescent="0.25">
      <c r="DR143" t="s">
        <v>18</v>
      </c>
      <c r="DW143">
        <v>30990644</v>
      </c>
      <c r="DX143" t="s">
        <v>1227</v>
      </c>
      <c r="DY143" t="s">
        <v>1228</v>
      </c>
      <c r="DZ143" t="s">
        <v>921</v>
      </c>
      <c r="EA143" t="s">
        <v>1229</v>
      </c>
      <c r="EF143" t="s">
        <v>746</v>
      </c>
      <c r="EG143" t="s">
        <v>815</v>
      </c>
      <c r="EI143" t="s">
        <v>806</v>
      </c>
    </row>
    <row r="144" spans="122:139" ht="10.5" customHeight="1" x14ac:dyDescent="0.25">
      <c r="DR144" t="s">
        <v>18</v>
      </c>
      <c r="DW144">
        <v>31197304</v>
      </c>
      <c r="DX144" t="s">
        <v>1230</v>
      </c>
      <c r="DY144" t="s">
        <v>1231</v>
      </c>
      <c r="DZ144" t="s">
        <v>892</v>
      </c>
      <c r="EA144" t="s">
        <v>1232</v>
      </c>
      <c r="EF144" t="s">
        <v>737</v>
      </c>
      <c r="EG144" t="s">
        <v>825</v>
      </c>
      <c r="EI144" t="s">
        <v>842</v>
      </c>
    </row>
    <row r="145" spans="122:139" ht="10.5" customHeight="1" x14ac:dyDescent="0.25">
      <c r="DR145" t="s">
        <v>18</v>
      </c>
      <c r="DW145">
        <v>31342443</v>
      </c>
      <c r="DX145" t="s">
        <v>1233</v>
      </c>
      <c r="DY145" t="s">
        <v>1234</v>
      </c>
      <c r="DZ145" t="s">
        <v>1027</v>
      </c>
      <c r="EA145" t="s">
        <v>1235</v>
      </c>
      <c r="EF145" t="s">
        <v>737</v>
      </c>
      <c r="EG145" t="s">
        <v>825</v>
      </c>
      <c r="EI145" t="s">
        <v>806</v>
      </c>
    </row>
    <row r="146" spans="122:139" ht="10.5" customHeight="1" x14ac:dyDescent="0.25">
      <c r="DR146" t="s">
        <v>18</v>
      </c>
      <c r="DW146">
        <v>31452604</v>
      </c>
      <c r="DX146" t="s">
        <v>1236</v>
      </c>
      <c r="DY146" t="s">
        <v>1237</v>
      </c>
      <c r="DZ146" t="s">
        <v>183</v>
      </c>
      <c r="EA146" t="s">
        <v>1238</v>
      </c>
      <c r="EF146" t="s">
        <v>746</v>
      </c>
      <c r="EG146" t="s">
        <v>815</v>
      </c>
      <c r="EI146" t="s">
        <v>806</v>
      </c>
    </row>
    <row r="147" spans="122:139" ht="10.5" customHeight="1" x14ac:dyDescent="0.25">
      <c r="DR147" t="s">
        <v>18</v>
      </c>
      <c r="DW147">
        <v>31418031</v>
      </c>
      <c r="DX147" t="s">
        <v>1239</v>
      </c>
      <c r="DY147" t="s">
        <v>1240</v>
      </c>
      <c r="DZ147" t="s">
        <v>1241</v>
      </c>
      <c r="EA147" t="s">
        <v>1242</v>
      </c>
      <c r="EF147" t="s">
        <v>746</v>
      </c>
      <c r="EG147" t="s">
        <v>815</v>
      </c>
      <c r="EI147" t="s">
        <v>842</v>
      </c>
    </row>
    <row r="148" spans="122:139" ht="10.5" customHeight="1" x14ac:dyDescent="0.25">
      <c r="DR148" t="s">
        <v>18</v>
      </c>
      <c r="DW148">
        <v>26318850</v>
      </c>
      <c r="DX148" t="s">
        <v>1243</v>
      </c>
      <c r="DY148" t="s">
        <v>1244</v>
      </c>
      <c r="DZ148" t="s">
        <v>1245</v>
      </c>
      <c r="EA148" t="s">
        <v>1246</v>
      </c>
      <c r="EF148" t="s">
        <v>740</v>
      </c>
      <c r="EG148" t="s">
        <v>805</v>
      </c>
      <c r="EI148" t="s">
        <v>842</v>
      </c>
    </row>
    <row r="149" spans="122:139" ht="10.5" customHeight="1" x14ac:dyDescent="0.25">
      <c r="DR149" t="s">
        <v>18</v>
      </c>
      <c r="DW149">
        <v>28113333</v>
      </c>
      <c r="DX149" t="s">
        <v>1247</v>
      </c>
      <c r="DY149" t="s">
        <v>1248</v>
      </c>
      <c r="DZ149" t="s">
        <v>1249</v>
      </c>
      <c r="EA149" t="s">
        <v>1250</v>
      </c>
      <c r="EB149" s="150">
        <v>38043</v>
      </c>
      <c r="EF149" t="s">
        <v>740</v>
      </c>
      <c r="EG149" t="s">
        <v>805</v>
      </c>
      <c r="EI149" t="s">
        <v>806</v>
      </c>
    </row>
    <row r="150" spans="122:139" ht="10.5" customHeight="1" x14ac:dyDescent="0.25">
      <c r="DR150" t="s">
        <v>18</v>
      </c>
      <c r="DW150">
        <v>26416221</v>
      </c>
      <c r="DX150" t="s">
        <v>1247</v>
      </c>
      <c r="DY150" t="s">
        <v>1248</v>
      </c>
      <c r="DZ150" t="s">
        <v>845</v>
      </c>
      <c r="EA150" t="s">
        <v>1250</v>
      </c>
      <c r="EB150" s="150">
        <v>41031</v>
      </c>
      <c r="EF150" t="s">
        <v>740</v>
      </c>
      <c r="EG150" t="s">
        <v>805</v>
      </c>
      <c r="EI150" t="s">
        <v>806</v>
      </c>
    </row>
    <row r="151" spans="122:139" ht="10.5" customHeight="1" x14ac:dyDescent="0.25">
      <c r="DR151" t="s">
        <v>18</v>
      </c>
      <c r="DW151">
        <v>28980871</v>
      </c>
      <c r="DX151" t="s">
        <v>1251</v>
      </c>
      <c r="DY151" t="s">
        <v>1252</v>
      </c>
      <c r="DZ151" t="s">
        <v>1253</v>
      </c>
      <c r="EA151" t="s">
        <v>1254</v>
      </c>
      <c r="EC151" s="150">
        <v>44897</v>
      </c>
      <c r="EF151" t="s">
        <v>48</v>
      </c>
      <c r="EG151" t="s">
        <v>1255</v>
      </c>
      <c r="EI151" t="s">
        <v>806</v>
      </c>
    </row>
    <row r="152" spans="122:139" ht="10.5" customHeight="1" x14ac:dyDescent="0.25">
      <c r="DR152" t="s">
        <v>18</v>
      </c>
      <c r="DW152">
        <v>31511554</v>
      </c>
      <c r="DX152" t="s">
        <v>1256</v>
      </c>
      <c r="DY152" t="s">
        <v>1257</v>
      </c>
      <c r="DZ152" t="s">
        <v>1258</v>
      </c>
      <c r="EA152" t="s">
        <v>1259</v>
      </c>
      <c r="EB152" s="150">
        <v>43944</v>
      </c>
      <c r="EF152" t="s">
        <v>740</v>
      </c>
      <c r="EG152" t="s">
        <v>805</v>
      </c>
      <c r="EI152" t="s">
        <v>842</v>
      </c>
    </row>
    <row r="153" spans="122:139" ht="10.5" customHeight="1" x14ac:dyDescent="0.25">
      <c r="DR153" t="s">
        <v>18</v>
      </c>
      <c r="DW153">
        <v>26406211</v>
      </c>
      <c r="DX153" t="s">
        <v>1260</v>
      </c>
      <c r="DY153" t="s">
        <v>1261</v>
      </c>
      <c r="DZ153" t="s">
        <v>832</v>
      </c>
      <c r="EA153" t="s">
        <v>1262</v>
      </c>
      <c r="EF153" t="s">
        <v>740</v>
      </c>
      <c r="EG153" t="s">
        <v>805</v>
      </c>
      <c r="EI153" t="s">
        <v>806</v>
      </c>
    </row>
    <row r="154" spans="122:139" ht="10.5" customHeight="1" x14ac:dyDescent="0.25">
      <c r="DR154" t="s">
        <v>18</v>
      </c>
      <c r="DW154">
        <v>26502786</v>
      </c>
      <c r="DX154" t="s">
        <v>1263</v>
      </c>
      <c r="DY154" t="s">
        <v>1264</v>
      </c>
      <c r="DZ154" t="s">
        <v>832</v>
      </c>
      <c r="EA154" t="s">
        <v>1265</v>
      </c>
      <c r="EF154" t="s">
        <v>740</v>
      </c>
      <c r="EG154" t="s">
        <v>805</v>
      </c>
      <c r="EI154" t="s">
        <v>806</v>
      </c>
    </row>
    <row r="155" spans="122:139" ht="10.5" customHeight="1" x14ac:dyDescent="0.25">
      <c r="DR155" t="s">
        <v>18</v>
      </c>
      <c r="DW155">
        <v>31452823</v>
      </c>
      <c r="DX155" t="s">
        <v>1266</v>
      </c>
      <c r="DY155" t="s">
        <v>1267</v>
      </c>
      <c r="DZ155" t="s">
        <v>1027</v>
      </c>
      <c r="EA155" t="s">
        <v>1268</v>
      </c>
      <c r="EF155" t="s">
        <v>746</v>
      </c>
      <c r="EG155" t="s">
        <v>815</v>
      </c>
      <c r="EI155" t="s">
        <v>842</v>
      </c>
    </row>
    <row r="156" spans="122:139" ht="10.5" customHeight="1" x14ac:dyDescent="0.25">
      <c r="DR156" t="s">
        <v>18</v>
      </c>
      <c r="DW156">
        <v>30931024</v>
      </c>
      <c r="DX156" t="s">
        <v>1269</v>
      </c>
      <c r="DY156" t="s">
        <v>1270</v>
      </c>
      <c r="DZ156" t="s">
        <v>1027</v>
      </c>
      <c r="EA156" t="s">
        <v>1271</v>
      </c>
      <c r="EF156" t="s">
        <v>737</v>
      </c>
      <c r="EG156" t="s">
        <v>825</v>
      </c>
      <c r="EI156" t="s">
        <v>806</v>
      </c>
    </row>
    <row r="157" spans="122:139" ht="10.5" customHeight="1" x14ac:dyDescent="0.25">
      <c r="DR157" t="s">
        <v>18</v>
      </c>
      <c r="DW157">
        <v>31517690</v>
      </c>
      <c r="DX157" t="s">
        <v>1272</v>
      </c>
      <c r="DY157" t="s">
        <v>1273</v>
      </c>
      <c r="DZ157" t="s">
        <v>1274</v>
      </c>
      <c r="EA157" t="s">
        <v>1275</v>
      </c>
      <c r="EF157" t="s">
        <v>746</v>
      </c>
      <c r="EG157" t="s">
        <v>815</v>
      </c>
      <c r="EI157" t="s">
        <v>842</v>
      </c>
    </row>
    <row r="158" spans="122:139" ht="10.5" customHeight="1" x14ac:dyDescent="0.25">
      <c r="DR158" t="s">
        <v>18</v>
      </c>
      <c r="DW158">
        <v>26611514</v>
      </c>
      <c r="DX158" t="s">
        <v>1276</v>
      </c>
      <c r="DY158" t="s">
        <v>1277</v>
      </c>
      <c r="DZ158" t="s">
        <v>1278</v>
      </c>
      <c r="EA158" t="s">
        <v>1279</v>
      </c>
      <c r="EB158" s="150">
        <v>36818</v>
      </c>
      <c r="EF158" t="s">
        <v>746</v>
      </c>
      <c r="EG158" t="s">
        <v>815</v>
      </c>
      <c r="EI158" t="s">
        <v>806</v>
      </c>
    </row>
    <row r="159" spans="122:139" ht="10.5" customHeight="1" x14ac:dyDescent="0.25">
      <c r="DR159" t="s">
        <v>18</v>
      </c>
      <c r="DW159">
        <v>28486351</v>
      </c>
      <c r="DX159" t="s">
        <v>1280</v>
      </c>
      <c r="DY159" t="s">
        <v>1281</v>
      </c>
      <c r="DZ159" t="s">
        <v>885</v>
      </c>
      <c r="EA159" t="s">
        <v>1282</v>
      </c>
      <c r="EB159" s="150">
        <v>40613</v>
      </c>
      <c r="EF159" t="s">
        <v>740</v>
      </c>
      <c r="EG159" t="s">
        <v>805</v>
      </c>
      <c r="EI159" t="s">
        <v>806</v>
      </c>
    </row>
    <row r="160" spans="122:139" ht="10.5" customHeight="1" x14ac:dyDescent="0.25">
      <c r="DR160" t="s">
        <v>18</v>
      </c>
      <c r="DW160">
        <v>31304544</v>
      </c>
      <c r="DX160" t="s">
        <v>1283</v>
      </c>
      <c r="DY160" t="s">
        <v>1284</v>
      </c>
      <c r="DZ160" t="s">
        <v>1285</v>
      </c>
      <c r="EA160" t="s">
        <v>1286</v>
      </c>
      <c r="EF160" t="s">
        <v>740</v>
      </c>
      <c r="EG160" t="s">
        <v>805</v>
      </c>
      <c r="EI160" t="s">
        <v>842</v>
      </c>
    </row>
    <row r="161" spans="122:139" ht="10.5" customHeight="1" x14ac:dyDescent="0.25">
      <c r="DR161" t="s">
        <v>18</v>
      </c>
      <c r="DW161">
        <v>28943648</v>
      </c>
      <c r="DX161" t="s">
        <v>1287</v>
      </c>
      <c r="DY161" t="s">
        <v>1288</v>
      </c>
      <c r="DZ161" t="s">
        <v>863</v>
      </c>
      <c r="EA161" t="s">
        <v>1289</v>
      </c>
      <c r="EB161" s="150">
        <v>42088</v>
      </c>
      <c r="EF161" t="s">
        <v>740</v>
      </c>
      <c r="EG161" t="s">
        <v>805</v>
      </c>
      <c r="EI161" t="s">
        <v>806</v>
      </c>
    </row>
    <row r="162" spans="122:139" ht="10.5" customHeight="1" x14ac:dyDescent="0.25">
      <c r="DR162" t="s">
        <v>18</v>
      </c>
      <c r="DW162">
        <v>27191876</v>
      </c>
      <c r="DX162" t="s">
        <v>1290</v>
      </c>
      <c r="DY162" t="s">
        <v>1291</v>
      </c>
      <c r="DZ162" t="s">
        <v>1292</v>
      </c>
      <c r="EA162" t="s">
        <v>1293</v>
      </c>
      <c r="EC162" s="150">
        <v>44799</v>
      </c>
      <c r="EF162" t="s">
        <v>740</v>
      </c>
      <c r="EG162" t="s">
        <v>805</v>
      </c>
      <c r="EI162" t="s">
        <v>806</v>
      </c>
    </row>
    <row r="163" spans="122:139" ht="10.5" customHeight="1" x14ac:dyDescent="0.25">
      <c r="DR163" t="s">
        <v>18</v>
      </c>
      <c r="DW163">
        <v>26522800</v>
      </c>
      <c r="DX163" t="s">
        <v>1294</v>
      </c>
      <c r="DY163" t="s">
        <v>1295</v>
      </c>
      <c r="DZ163" t="s">
        <v>1296</v>
      </c>
      <c r="EA163" t="s">
        <v>1297</v>
      </c>
      <c r="EB163" s="150">
        <v>38628</v>
      </c>
      <c r="EF163" t="s">
        <v>746</v>
      </c>
      <c r="EG163" t="s">
        <v>815</v>
      </c>
      <c r="EI163" t="s">
        <v>806</v>
      </c>
    </row>
    <row r="164" spans="122:139" ht="10.5" customHeight="1" x14ac:dyDescent="0.25">
      <c r="DR164" t="s">
        <v>18</v>
      </c>
      <c r="DW164">
        <v>31006332</v>
      </c>
      <c r="DX164" t="s">
        <v>1298</v>
      </c>
      <c r="DY164" t="s">
        <v>1299</v>
      </c>
      <c r="DZ164" t="s">
        <v>1062</v>
      </c>
      <c r="EA164" t="s">
        <v>1300</v>
      </c>
      <c r="EF164" t="s">
        <v>746</v>
      </c>
      <c r="EG164" t="s">
        <v>815</v>
      </c>
      <c r="EI164" t="s">
        <v>806</v>
      </c>
    </row>
    <row r="165" spans="122:139" ht="10.5" customHeight="1" x14ac:dyDescent="0.25">
      <c r="DR165" t="s">
        <v>18</v>
      </c>
      <c r="DW165">
        <v>27666778</v>
      </c>
      <c r="DX165" t="s">
        <v>1301</v>
      </c>
      <c r="DY165" t="s">
        <v>1302</v>
      </c>
      <c r="DZ165" t="s">
        <v>1159</v>
      </c>
      <c r="EA165" t="s">
        <v>1303</v>
      </c>
      <c r="EB165" s="150">
        <v>40469</v>
      </c>
      <c r="EF165" t="s">
        <v>740</v>
      </c>
      <c r="EG165" t="s">
        <v>805</v>
      </c>
      <c r="EI165" t="s">
        <v>806</v>
      </c>
    </row>
    <row r="166" spans="122:139" ht="10.5" customHeight="1" x14ac:dyDescent="0.25">
      <c r="DR166" t="s">
        <v>18</v>
      </c>
      <c r="DW166">
        <v>31511300</v>
      </c>
      <c r="DX166" t="s">
        <v>1304</v>
      </c>
      <c r="DY166" t="s">
        <v>1305</v>
      </c>
      <c r="DZ166" t="s">
        <v>915</v>
      </c>
      <c r="EA166" t="s">
        <v>1306</v>
      </c>
      <c r="EF166" t="s">
        <v>746</v>
      </c>
      <c r="EG166" t="s">
        <v>815</v>
      </c>
      <c r="EI166" t="s">
        <v>842</v>
      </c>
    </row>
    <row r="167" spans="122:139" ht="10.5" customHeight="1" x14ac:dyDescent="0.25">
      <c r="DR167" t="s">
        <v>18</v>
      </c>
      <c r="DW167">
        <v>31437010</v>
      </c>
      <c r="DX167" t="s">
        <v>1307</v>
      </c>
      <c r="DY167" t="s">
        <v>1308</v>
      </c>
      <c r="DZ167" t="s">
        <v>892</v>
      </c>
      <c r="EA167" t="s">
        <v>1309</v>
      </c>
      <c r="EF167" t="s">
        <v>740</v>
      </c>
      <c r="EG167" t="s">
        <v>805</v>
      </c>
      <c r="EI167" t="s">
        <v>842</v>
      </c>
    </row>
    <row r="168" spans="122:139" ht="10.5" customHeight="1" x14ac:dyDescent="0.25">
      <c r="DR168" t="s">
        <v>18</v>
      </c>
      <c r="DW168">
        <v>26818852</v>
      </c>
      <c r="DX168" t="s">
        <v>1310</v>
      </c>
      <c r="DY168" t="s">
        <v>927</v>
      </c>
      <c r="DZ168" t="s">
        <v>1311</v>
      </c>
      <c r="EA168" t="s">
        <v>929</v>
      </c>
      <c r="EB168" s="150">
        <v>36906</v>
      </c>
      <c r="EF168" t="s">
        <v>737</v>
      </c>
      <c r="EG168" t="s">
        <v>825</v>
      </c>
      <c r="EI168" t="s">
        <v>806</v>
      </c>
    </row>
    <row r="169" spans="122:139" ht="10.5" customHeight="1" x14ac:dyDescent="0.25">
      <c r="DR169" t="s">
        <v>18</v>
      </c>
      <c r="DW169">
        <v>26818852</v>
      </c>
      <c r="DX169" t="s">
        <v>1310</v>
      </c>
      <c r="DY169" t="s">
        <v>927</v>
      </c>
      <c r="DZ169" t="s">
        <v>1311</v>
      </c>
      <c r="EA169" t="s">
        <v>929</v>
      </c>
      <c r="EB169" s="150">
        <v>36906</v>
      </c>
      <c r="EF169" t="s">
        <v>754</v>
      </c>
      <c r="EG169" t="s">
        <v>872</v>
      </c>
      <c r="EI169" t="s">
        <v>806</v>
      </c>
    </row>
    <row r="170" spans="122:139" ht="10.5" customHeight="1" x14ac:dyDescent="0.25">
      <c r="DR170" t="s">
        <v>18</v>
      </c>
      <c r="DW170">
        <v>27588545</v>
      </c>
      <c r="DX170" t="s">
        <v>1312</v>
      </c>
      <c r="DY170" t="s">
        <v>1313</v>
      </c>
      <c r="DZ170" t="s">
        <v>892</v>
      </c>
      <c r="EA170" t="s">
        <v>1314</v>
      </c>
      <c r="EF170" t="s">
        <v>737</v>
      </c>
      <c r="EG170" t="s">
        <v>825</v>
      </c>
      <c r="EI170" t="s">
        <v>806</v>
      </c>
    </row>
    <row r="171" spans="122:139" ht="10.5" customHeight="1" x14ac:dyDescent="0.25">
      <c r="DR171" t="s">
        <v>18</v>
      </c>
      <c r="DW171">
        <v>26792017</v>
      </c>
      <c r="DX171" t="s">
        <v>1315</v>
      </c>
      <c r="DY171" t="s">
        <v>1316</v>
      </c>
      <c r="DZ171" t="s">
        <v>1115</v>
      </c>
      <c r="EA171" t="s">
        <v>1317</v>
      </c>
      <c r="EF171" t="s">
        <v>740</v>
      </c>
      <c r="EG171" t="s">
        <v>805</v>
      </c>
      <c r="EI171" t="s">
        <v>806</v>
      </c>
    </row>
    <row r="172" spans="122:139" ht="10.5" customHeight="1" x14ac:dyDescent="0.25">
      <c r="DR172" t="s">
        <v>18</v>
      </c>
      <c r="DW172">
        <v>26359527</v>
      </c>
      <c r="DX172" t="s">
        <v>1318</v>
      </c>
      <c r="DY172" t="s">
        <v>1319</v>
      </c>
      <c r="DZ172" t="s">
        <v>1320</v>
      </c>
      <c r="EA172" t="s">
        <v>1321</v>
      </c>
      <c r="EB172" s="150">
        <v>37278</v>
      </c>
      <c r="EF172" t="s">
        <v>746</v>
      </c>
      <c r="EG172" t="s">
        <v>815</v>
      </c>
      <c r="EI172" t="s">
        <v>806</v>
      </c>
    </row>
    <row r="173" spans="122:139" ht="10.5" customHeight="1" x14ac:dyDescent="0.25">
      <c r="DR173" t="s">
        <v>18</v>
      </c>
      <c r="DW173">
        <v>26481211</v>
      </c>
      <c r="DX173" t="s">
        <v>1322</v>
      </c>
      <c r="DY173" t="s">
        <v>1323</v>
      </c>
      <c r="DZ173" t="s">
        <v>900</v>
      </c>
      <c r="EA173" t="s">
        <v>1324</v>
      </c>
      <c r="EF173" t="s">
        <v>740</v>
      </c>
      <c r="EG173" t="s">
        <v>805</v>
      </c>
      <c r="EI173" t="s">
        <v>806</v>
      </c>
    </row>
    <row r="174" spans="122:139" ht="10.5" customHeight="1" x14ac:dyDescent="0.25">
      <c r="DR174" t="s">
        <v>18</v>
      </c>
      <c r="DW174">
        <v>26318994</v>
      </c>
      <c r="DX174" t="s">
        <v>1325</v>
      </c>
      <c r="DY174" t="s">
        <v>1326</v>
      </c>
      <c r="DZ174" t="s">
        <v>1062</v>
      </c>
      <c r="EA174" t="s">
        <v>1327</v>
      </c>
      <c r="EF174" t="s">
        <v>740</v>
      </c>
      <c r="EG174" t="s">
        <v>805</v>
      </c>
      <c r="EI174" t="s">
        <v>806</v>
      </c>
    </row>
    <row r="175" spans="122:139" ht="10.5" customHeight="1" x14ac:dyDescent="0.25">
      <c r="DR175" t="s">
        <v>18</v>
      </c>
      <c r="DW175">
        <v>26322681</v>
      </c>
      <c r="DX175" t="s">
        <v>1328</v>
      </c>
      <c r="DY175" t="s">
        <v>1329</v>
      </c>
      <c r="DZ175" t="s">
        <v>1062</v>
      </c>
      <c r="EA175" t="s">
        <v>1330</v>
      </c>
      <c r="EF175" t="s">
        <v>746</v>
      </c>
      <c r="EG175" t="s">
        <v>815</v>
      </c>
      <c r="EI175" t="s">
        <v>806</v>
      </c>
    </row>
    <row r="176" spans="122:139" ht="10.5" customHeight="1" x14ac:dyDescent="0.25">
      <c r="DR176" t="s">
        <v>18</v>
      </c>
      <c r="DW176">
        <v>26575652</v>
      </c>
      <c r="DX176" t="s">
        <v>1331</v>
      </c>
      <c r="DY176" t="s">
        <v>1332</v>
      </c>
      <c r="DZ176" t="s">
        <v>1062</v>
      </c>
      <c r="EA176" t="s">
        <v>1333</v>
      </c>
      <c r="EF176" t="s">
        <v>738</v>
      </c>
      <c r="EG176" t="s">
        <v>902</v>
      </c>
      <c r="EI176" t="s">
        <v>806</v>
      </c>
    </row>
    <row r="177" spans="122:139" ht="10.5" customHeight="1" x14ac:dyDescent="0.25">
      <c r="DR177" t="s">
        <v>18</v>
      </c>
      <c r="DW177">
        <v>27322489</v>
      </c>
      <c r="DX177" t="s">
        <v>1334</v>
      </c>
      <c r="DY177" t="s">
        <v>1332</v>
      </c>
      <c r="DZ177" t="s">
        <v>1335</v>
      </c>
      <c r="EA177" t="s">
        <v>1333</v>
      </c>
      <c r="EF177" t="s">
        <v>738</v>
      </c>
      <c r="EG177" t="s">
        <v>902</v>
      </c>
      <c r="EI177" t="s">
        <v>806</v>
      </c>
    </row>
    <row r="178" spans="122:139" ht="10.5" customHeight="1" x14ac:dyDescent="0.25">
      <c r="DR178" t="s">
        <v>18</v>
      </c>
      <c r="DW178">
        <v>26322689</v>
      </c>
      <c r="DX178" t="s">
        <v>1336</v>
      </c>
      <c r="DY178" t="s">
        <v>1337</v>
      </c>
      <c r="DZ178" t="s">
        <v>1089</v>
      </c>
      <c r="EA178" t="s">
        <v>1338</v>
      </c>
      <c r="EF178" t="s">
        <v>746</v>
      </c>
      <c r="EG178" t="s">
        <v>815</v>
      </c>
      <c r="EI178" t="s">
        <v>806</v>
      </c>
    </row>
    <row r="179" spans="122:139" ht="10.5" customHeight="1" x14ac:dyDescent="0.25">
      <c r="DR179" t="s">
        <v>18</v>
      </c>
      <c r="DW179">
        <v>28821000</v>
      </c>
      <c r="DX179" t="s">
        <v>1339</v>
      </c>
      <c r="DY179" t="s">
        <v>1340</v>
      </c>
      <c r="DZ179" t="s">
        <v>1089</v>
      </c>
      <c r="EA179" t="s">
        <v>1341</v>
      </c>
      <c r="EB179" s="150">
        <v>41936</v>
      </c>
      <c r="EF179" t="s">
        <v>746</v>
      </c>
      <c r="EG179" t="s">
        <v>815</v>
      </c>
      <c r="EI179" t="s">
        <v>806</v>
      </c>
    </row>
    <row r="180" spans="122:139" ht="10.5" customHeight="1" x14ac:dyDescent="0.25">
      <c r="DR180" t="s">
        <v>18</v>
      </c>
      <c r="DW180">
        <v>26797731</v>
      </c>
      <c r="DX180" t="s">
        <v>1342</v>
      </c>
      <c r="DY180" t="s">
        <v>1343</v>
      </c>
      <c r="DZ180" t="s">
        <v>1344</v>
      </c>
      <c r="EA180" t="s">
        <v>1345</v>
      </c>
      <c r="EF180" t="s">
        <v>746</v>
      </c>
      <c r="EG180" t="s">
        <v>815</v>
      </c>
      <c r="EI180" t="s">
        <v>806</v>
      </c>
    </row>
    <row r="181" spans="122:139" ht="10.5" customHeight="1" x14ac:dyDescent="0.25">
      <c r="DR181" t="s">
        <v>18</v>
      </c>
      <c r="DW181">
        <v>28816584</v>
      </c>
      <c r="DX181" t="s">
        <v>1346</v>
      </c>
      <c r="DY181" t="s">
        <v>1347</v>
      </c>
      <c r="DZ181" t="s">
        <v>1027</v>
      </c>
      <c r="EA181" t="s">
        <v>1348</v>
      </c>
      <c r="EB181" s="150">
        <v>41914</v>
      </c>
      <c r="EF181" t="s">
        <v>746</v>
      </c>
      <c r="EG181" t="s">
        <v>815</v>
      </c>
      <c r="EI181" t="s">
        <v>806</v>
      </c>
    </row>
    <row r="182" spans="122:139" ht="10.5" customHeight="1" x14ac:dyDescent="0.25">
      <c r="DR182" t="s">
        <v>18</v>
      </c>
      <c r="DW182">
        <v>28855853</v>
      </c>
      <c r="DX182" t="s">
        <v>1349</v>
      </c>
      <c r="DY182" t="s">
        <v>1350</v>
      </c>
      <c r="DZ182" t="s">
        <v>1062</v>
      </c>
      <c r="EA182" t="s">
        <v>1351</v>
      </c>
      <c r="EB182" s="150">
        <v>41975</v>
      </c>
      <c r="EF182" t="s">
        <v>746</v>
      </c>
      <c r="EG182" t="s">
        <v>815</v>
      </c>
      <c r="EI182" t="s">
        <v>806</v>
      </c>
    </row>
    <row r="183" spans="122:139" ht="10.5" customHeight="1" x14ac:dyDescent="0.25">
      <c r="DR183" t="s">
        <v>18</v>
      </c>
      <c r="DW183">
        <v>26322651</v>
      </c>
      <c r="DX183" t="s">
        <v>1352</v>
      </c>
      <c r="DY183" t="s">
        <v>1353</v>
      </c>
      <c r="DZ183" t="s">
        <v>1354</v>
      </c>
      <c r="EA183" t="s">
        <v>1355</v>
      </c>
      <c r="EF183" t="s">
        <v>746</v>
      </c>
      <c r="EG183" t="s">
        <v>815</v>
      </c>
      <c r="EI183" t="s">
        <v>806</v>
      </c>
    </row>
    <row r="184" spans="122:139" ht="10.5" customHeight="1" x14ac:dyDescent="0.25">
      <c r="DR184" t="s">
        <v>18</v>
      </c>
      <c r="DW184">
        <v>26479589</v>
      </c>
      <c r="DX184" t="s">
        <v>1356</v>
      </c>
      <c r="DY184" t="s">
        <v>1357</v>
      </c>
      <c r="DZ184" t="s">
        <v>183</v>
      </c>
      <c r="EA184" t="s">
        <v>1358</v>
      </c>
      <c r="EF184" t="s">
        <v>746</v>
      </c>
      <c r="EG184" t="s">
        <v>815</v>
      </c>
      <c r="EI184" t="s">
        <v>806</v>
      </c>
    </row>
    <row r="185" spans="122:139" ht="10.5" customHeight="1" x14ac:dyDescent="0.25">
      <c r="DR185" t="s">
        <v>18</v>
      </c>
      <c r="DW185">
        <v>26359775</v>
      </c>
      <c r="DX185" t="s">
        <v>1359</v>
      </c>
      <c r="DY185" t="s">
        <v>1360</v>
      </c>
      <c r="DZ185" t="s">
        <v>1361</v>
      </c>
      <c r="EA185" t="s">
        <v>1362</v>
      </c>
      <c r="EF185" t="s">
        <v>746</v>
      </c>
      <c r="EG185" t="s">
        <v>815</v>
      </c>
      <c r="EI185" t="s">
        <v>806</v>
      </c>
    </row>
    <row r="186" spans="122:139" ht="10.5" customHeight="1" x14ac:dyDescent="0.25">
      <c r="DR186" t="s">
        <v>18</v>
      </c>
      <c r="DW186">
        <v>26322703</v>
      </c>
      <c r="DX186" t="s">
        <v>1363</v>
      </c>
      <c r="DY186" t="s">
        <v>1364</v>
      </c>
      <c r="DZ186" t="s">
        <v>946</v>
      </c>
      <c r="EA186" t="s">
        <v>1365</v>
      </c>
      <c r="EF186" t="s">
        <v>746</v>
      </c>
      <c r="EG186" t="s">
        <v>815</v>
      </c>
      <c r="EI186" t="s">
        <v>806</v>
      </c>
    </row>
    <row r="187" spans="122:139" ht="10.5" customHeight="1" x14ac:dyDescent="0.25">
      <c r="DR187" t="s">
        <v>18</v>
      </c>
      <c r="DW187">
        <v>26479566</v>
      </c>
      <c r="DX187" t="s">
        <v>1366</v>
      </c>
      <c r="DY187" t="s">
        <v>1367</v>
      </c>
      <c r="DZ187" t="s">
        <v>1062</v>
      </c>
      <c r="EA187" t="s">
        <v>1368</v>
      </c>
      <c r="EF187" t="s">
        <v>746</v>
      </c>
      <c r="EG187" t="s">
        <v>815</v>
      </c>
      <c r="EI187" t="s">
        <v>806</v>
      </c>
    </row>
    <row r="188" spans="122:139" ht="10.5" customHeight="1" x14ac:dyDescent="0.25">
      <c r="DR188" t="s">
        <v>18</v>
      </c>
      <c r="DW188">
        <v>26851353</v>
      </c>
      <c r="DX188" t="s">
        <v>1369</v>
      </c>
      <c r="DY188" t="s">
        <v>1370</v>
      </c>
      <c r="DZ188" t="s">
        <v>1371</v>
      </c>
      <c r="EA188" t="s">
        <v>1372</v>
      </c>
      <c r="EF188" t="s">
        <v>746</v>
      </c>
      <c r="EG188" t="s">
        <v>815</v>
      </c>
      <c r="EI188" t="s">
        <v>806</v>
      </c>
    </row>
    <row r="189" spans="122:139" ht="10.5" customHeight="1" x14ac:dyDescent="0.25">
      <c r="DR189" t="s">
        <v>18</v>
      </c>
      <c r="DW189">
        <v>26322576</v>
      </c>
      <c r="DX189" t="s">
        <v>1373</v>
      </c>
      <c r="DY189" t="s">
        <v>1374</v>
      </c>
      <c r="DZ189" t="s">
        <v>915</v>
      </c>
      <c r="EA189" t="s">
        <v>1375</v>
      </c>
      <c r="EB189" s="150">
        <v>33968</v>
      </c>
      <c r="EF189" t="s">
        <v>746</v>
      </c>
      <c r="EG189" t="s">
        <v>815</v>
      </c>
      <c r="EI189" t="s">
        <v>806</v>
      </c>
    </row>
    <row r="190" spans="122:139" ht="10.5" customHeight="1" x14ac:dyDescent="0.25">
      <c r="DR190" t="s">
        <v>18</v>
      </c>
      <c r="DW190">
        <v>28458713</v>
      </c>
      <c r="DX190" t="s">
        <v>1376</v>
      </c>
      <c r="DY190" t="s">
        <v>1377</v>
      </c>
      <c r="DZ190" t="s">
        <v>1062</v>
      </c>
      <c r="EA190" t="s">
        <v>1378</v>
      </c>
      <c r="EB190" s="150">
        <v>41660</v>
      </c>
      <c r="EF190" t="s">
        <v>746</v>
      </c>
      <c r="EG190" t="s">
        <v>815</v>
      </c>
      <c r="EI190" t="s">
        <v>806</v>
      </c>
    </row>
    <row r="191" spans="122:139" ht="10.5" customHeight="1" x14ac:dyDescent="0.25">
      <c r="DR191" t="s">
        <v>18</v>
      </c>
      <c r="DW191">
        <v>26359526</v>
      </c>
      <c r="DX191" t="s">
        <v>1379</v>
      </c>
      <c r="DY191" t="s">
        <v>1380</v>
      </c>
      <c r="DZ191" t="s">
        <v>1048</v>
      </c>
      <c r="EA191" t="s">
        <v>1381</v>
      </c>
      <c r="EF191" t="s">
        <v>746</v>
      </c>
      <c r="EG191" t="s">
        <v>815</v>
      </c>
      <c r="EI191" t="s">
        <v>806</v>
      </c>
    </row>
    <row r="192" spans="122:139" ht="10.5" customHeight="1" x14ac:dyDescent="0.25">
      <c r="DR192" t="s">
        <v>18</v>
      </c>
      <c r="DW192">
        <v>26479333</v>
      </c>
      <c r="DX192" t="s">
        <v>1382</v>
      </c>
      <c r="DY192" t="s">
        <v>1383</v>
      </c>
      <c r="DZ192" t="s">
        <v>813</v>
      </c>
      <c r="EA192" t="s">
        <v>1384</v>
      </c>
      <c r="EF192" t="s">
        <v>746</v>
      </c>
      <c r="EG192" t="s">
        <v>815</v>
      </c>
      <c r="EI192" t="s">
        <v>806</v>
      </c>
    </row>
    <row r="193" spans="122:139" ht="10.5" customHeight="1" x14ac:dyDescent="0.25">
      <c r="DR193" t="s">
        <v>18</v>
      </c>
      <c r="DW193">
        <v>26318992</v>
      </c>
      <c r="DX193" t="s">
        <v>1385</v>
      </c>
      <c r="DY193" t="s">
        <v>1386</v>
      </c>
      <c r="DZ193" t="s">
        <v>1141</v>
      </c>
      <c r="EA193" t="s">
        <v>1387</v>
      </c>
      <c r="EF193" t="s">
        <v>733</v>
      </c>
      <c r="EG193" t="s">
        <v>847</v>
      </c>
      <c r="EI193" t="s">
        <v>806</v>
      </c>
    </row>
    <row r="194" spans="122:139" ht="10.5" customHeight="1" x14ac:dyDescent="0.25">
      <c r="DR194" t="s">
        <v>18</v>
      </c>
      <c r="DW194">
        <v>26318992</v>
      </c>
      <c r="DX194" t="s">
        <v>1385</v>
      </c>
      <c r="DY194" t="s">
        <v>1386</v>
      </c>
      <c r="DZ194" t="s">
        <v>1141</v>
      </c>
      <c r="EA194" t="s">
        <v>1387</v>
      </c>
      <c r="EF194" t="s">
        <v>740</v>
      </c>
      <c r="EG194" t="s">
        <v>805</v>
      </c>
      <c r="EI194" t="s">
        <v>806</v>
      </c>
    </row>
    <row r="195" spans="122:139" ht="10.5" customHeight="1" x14ac:dyDescent="0.25">
      <c r="DR195" t="s">
        <v>18</v>
      </c>
      <c r="DW195">
        <v>30335433</v>
      </c>
      <c r="DX195" t="s">
        <v>1388</v>
      </c>
      <c r="DY195" t="s">
        <v>1389</v>
      </c>
      <c r="DZ195" t="s">
        <v>1390</v>
      </c>
      <c r="EA195" t="s">
        <v>1391</v>
      </c>
      <c r="EF195" t="s">
        <v>737</v>
      </c>
      <c r="EG195" t="s">
        <v>825</v>
      </c>
      <c r="EI195" t="s">
        <v>806</v>
      </c>
    </row>
    <row r="196" spans="122:139" ht="10.5" customHeight="1" x14ac:dyDescent="0.25">
      <c r="DR196" t="s">
        <v>18</v>
      </c>
      <c r="DW196">
        <v>26479389</v>
      </c>
      <c r="DX196" t="s">
        <v>1392</v>
      </c>
      <c r="DY196" t="s">
        <v>1393</v>
      </c>
      <c r="DZ196" t="s">
        <v>1034</v>
      </c>
      <c r="EA196" t="s">
        <v>1394</v>
      </c>
      <c r="EF196" t="s">
        <v>746</v>
      </c>
      <c r="EG196" t="s">
        <v>815</v>
      </c>
      <c r="EI196" t="s">
        <v>806</v>
      </c>
    </row>
    <row r="197" spans="122:139" ht="10.5" customHeight="1" x14ac:dyDescent="0.25">
      <c r="DR197" t="s">
        <v>18</v>
      </c>
      <c r="DW197">
        <v>26479420</v>
      </c>
      <c r="DX197" t="s">
        <v>1395</v>
      </c>
      <c r="DY197" t="s">
        <v>1396</v>
      </c>
      <c r="DZ197" t="s">
        <v>1397</v>
      </c>
      <c r="EA197" t="s">
        <v>1398</v>
      </c>
      <c r="EF197" t="s">
        <v>746</v>
      </c>
      <c r="EG197" t="s">
        <v>815</v>
      </c>
      <c r="EI197" t="s">
        <v>806</v>
      </c>
    </row>
    <row r="198" spans="122:139" ht="10.5" customHeight="1" x14ac:dyDescent="0.25">
      <c r="DR198" t="s">
        <v>18</v>
      </c>
      <c r="DW198">
        <v>28855701</v>
      </c>
      <c r="DX198" t="s">
        <v>1399</v>
      </c>
      <c r="DY198" t="s">
        <v>1400</v>
      </c>
      <c r="DZ198" t="s">
        <v>183</v>
      </c>
      <c r="EA198" t="s">
        <v>1401</v>
      </c>
      <c r="EB198" s="150">
        <v>41981</v>
      </c>
      <c r="EC198" s="150">
        <v>44806</v>
      </c>
      <c r="EF198" t="s">
        <v>746</v>
      </c>
      <c r="EG198" t="s">
        <v>815</v>
      </c>
      <c r="EI198" t="s">
        <v>806</v>
      </c>
    </row>
    <row r="199" spans="122:139" ht="10.5" customHeight="1" x14ac:dyDescent="0.25">
      <c r="DR199" t="s">
        <v>18</v>
      </c>
      <c r="DW199">
        <v>27554909</v>
      </c>
      <c r="DX199" t="s">
        <v>1402</v>
      </c>
      <c r="DY199" t="s">
        <v>1403</v>
      </c>
      <c r="DZ199" t="s">
        <v>1062</v>
      </c>
      <c r="EA199" t="s">
        <v>1404</v>
      </c>
      <c r="EF199" t="s">
        <v>759</v>
      </c>
      <c r="EG199" t="s">
        <v>820</v>
      </c>
      <c r="EI199" t="s">
        <v>806</v>
      </c>
    </row>
    <row r="200" spans="122:139" ht="10.5" customHeight="1" x14ac:dyDescent="0.25">
      <c r="DR200" t="s">
        <v>18</v>
      </c>
      <c r="DW200">
        <v>27554921</v>
      </c>
      <c r="DX200" t="s">
        <v>1405</v>
      </c>
      <c r="DY200" t="s">
        <v>1406</v>
      </c>
      <c r="DZ200" t="s">
        <v>1141</v>
      </c>
      <c r="EA200" t="s">
        <v>1407</v>
      </c>
      <c r="EF200" t="s">
        <v>759</v>
      </c>
      <c r="EG200" t="s">
        <v>820</v>
      </c>
      <c r="EI200" t="s">
        <v>806</v>
      </c>
    </row>
    <row r="201" spans="122:139" ht="10.5" customHeight="1" x14ac:dyDescent="0.25">
      <c r="DR201" t="s">
        <v>18</v>
      </c>
      <c r="DW201">
        <v>28009019</v>
      </c>
      <c r="DX201" t="s">
        <v>1408</v>
      </c>
      <c r="DY201" t="s">
        <v>1409</v>
      </c>
      <c r="DZ201" t="s">
        <v>1027</v>
      </c>
      <c r="EA201" t="s">
        <v>1410</v>
      </c>
      <c r="EF201" t="s">
        <v>737</v>
      </c>
      <c r="EG201" t="s">
        <v>825</v>
      </c>
      <c r="EI201" t="s">
        <v>806</v>
      </c>
    </row>
    <row r="202" spans="122:139" ht="10.5" customHeight="1" x14ac:dyDescent="0.25">
      <c r="DR202" t="s">
        <v>18</v>
      </c>
      <c r="DW202">
        <v>28271524</v>
      </c>
      <c r="DX202" t="s">
        <v>1411</v>
      </c>
      <c r="DY202" t="s">
        <v>1412</v>
      </c>
      <c r="DZ202" t="s">
        <v>183</v>
      </c>
      <c r="EA202" t="s">
        <v>1413</v>
      </c>
      <c r="EB202" s="150">
        <v>41543</v>
      </c>
      <c r="EF202" t="s">
        <v>746</v>
      </c>
      <c r="EG202" t="s">
        <v>815</v>
      </c>
      <c r="EI202" t="s">
        <v>806</v>
      </c>
    </row>
    <row r="203" spans="122:139" ht="10.5" customHeight="1" x14ac:dyDescent="0.25">
      <c r="DR203" t="s">
        <v>18</v>
      </c>
      <c r="DW203">
        <v>30357745</v>
      </c>
      <c r="DX203" t="s">
        <v>1414</v>
      </c>
      <c r="DY203" t="s">
        <v>1415</v>
      </c>
      <c r="DZ203" t="s">
        <v>1416</v>
      </c>
      <c r="EA203" t="s">
        <v>1417</v>
      </c>
      <c r="EF203" t="s">
        <v>746</v>
      </c>
      <c r="EG203" t="s">
        <v>815</v>
      </c>
      <c r="EI203" t="s">
        <v>806</v>
      </c>
    </row>
    <row r="204" spans="122:139" ht="10.5" customHeight="1" x14ac:dyDescent="0.25">
      <c r="DR204" t="s">
        <v>18</v>
      </c>
      <c r="DW204">
        <v>27734005</v>
      </c>
      <c r="DX204" t="s">
        <v>1418</v>
      </c>
      <c r="DY204" t="s">
        <v>1419</v>
      </c>
      <c r="DZ204" t="s">
        <v>1420</v>
      </c>
      <c r="EA204" t="s">
        <v>1421</v>
      </c>
      <c r="EC204" s="150">
        <v>44736</v>
      </c>
      <c r="EF204" t="s">
        <v>746</v>
      </c>
      <c r="EG204" t="s">
        <v>815</v>
      </c>
      <c r="EI204" t="s">
        <v>806</v>
      </c>
    </row>
    <row r="205" spans="122:139" ht="10.5" customHeight="1" x14ac:dyDescent="0.25">
      <c r="DR205" t="s">
        <v>18</v>
      </c>
      <c r="DW205">
        <v>26322672</v>
      </c>
      <c r="DX205" t="s">
        <v>1422</v>
      </c>
      <c r="DY205" t="s">
        <v>1423</v>
      </c>
      <c r="DZ205" t="s">
        <v>911</v>
      </c>
      <c r="EA205" t="s">
        <v>1424</v>
      </c>
      <c r="EF205" t="s">
        <v>746</v>
      </c>
      <c r="EG205" t="s">
        <v>815</v>
      </c>
      <c r="EI205" t="s">
        <v>806</v>
      </c>
    </row>
    <row r="206" spans="122:139" ht="10.5" customHeight="1" x14ac:dyDescent="0.25">
      <c r="DR206" t="s">
        <v>18</v>
      </c>
      <c r="DW206">
        <v>28147887</v>
      </c>
      <c r="DX206" t="s">
        <v>1425</v>
      </c>
      <c r="DY206" t="s">
        <v>1426</v>
      </c>
      <c r="DZ206" t="s">
        <v>915</v>
      </c>
      <c r="EA206" t="s">
        <v>1427</v>
      </c>
      <c r="EF206" t="s">
        <v>739</v>
      </c>
      <c r="EG206" t="s">
        <v>931</v>
      </c>
      <c r="EI206" t="s">
        <v>806</v>
      </c>
    </row>
    <row r="207" spans="122:139" ht="10.5" customHeight="1" x14ac:dyDescent="0.25">
      <c r="DR207" t="s">
        <v>18</v>
      </c>
      <c r="DW207">
        <v>28147895</v>
      </c>
      <c r="DX207" t="s">
        <v>1428</v>
      </c>
      <c r="DY207" t="s">
        <v>1429</v>
      </c>
      <c r="DZ207" t="s">
        <v>915</v>
      </c>
      <c r="EA207" t="s">
        <v>1430</v>
      </c>
      <c r="EF207" t="s">
        <v>739</v>
      </c>
      <c r="EG207" t="s">
        <v>931</v>
      </c>
      <c r="EI207" t="s">
        <v>806</v>
      </c>
    </row>
    <row r="208" spans="122:139" ht="10.5" customHeight="1" x14ac:dyDescent="0.25">
      <c r="DR208" t="s">
        <v>18</v>
      </c>
      <c r="DW208">
        <v>26479397</v>
      </c>
      <c r="DX208" t="s">
        <v>1431</v>
      </c>
      <c r="DY208" t="s">
        <v>1432</v>
      </c>
      <c r="DZ208" t="s">
        <v>915</v>
      </c>
      <c r="EA208" t="s">
        <v>1433</v>
      </c>
      <c r="EF208" t="s">
        <v>746</v>
      </c>
      <c r="EG208" t="s">
        <v>815</v>
      </c>
      <c r="EI208" t="s">
        <v>806</v>
      </c>
    </row>
    <row r="209" spans="122:139" ht="10.5" customHeight="1" x14ac:dyDescent="0.25">
      <c r="DR209" t="s">
        <v>18</v>
      </c>
      <c r="DW209">
        <v>27554299</v>
      </c>
      <c r="DX209" t="s">
        <v>1434</v>
      </c>
      <c r="DY209" t="s">
        <v>1435</v>
      </c>
      <c r="DZ209" t="s">
        <v>1027</v>
      </c>
      <c r="EA209" t="s">
        <v>1436</v>
      </c>
      <c r="EF209" t="s">
        <v>737</v>
      </c>
      <c r="EG209" t="s">
        <v>825</v>
      </c>
      <c r="EI209" t="s">
        <v>806</v>
      </c>
    </row>
    <row r="210" spans="122:139" ht="10.5" customHeight="1" x14ac:dyDescent="0.25">
      <c r="DR210" t="s">
        <v>18</v>
      </c>
      <c r="DW210">
        <v>26479225</v>
      </c>
      <c r="DX210" t="s">
        <v>1437</v>
      </c>
      <c r="DY210" t="s">
        <v>1438</v>
      </c>
      <c r="DZ210" t="s">
        <v>1062</v>
      </c>
      <c r="EA210" t="s">
        <v>1439</v>
      </c>
      <c r="EF210" t="s">
        <v>746</v>
      </c>
      <c r="EG210" t="s">
        <v>815</v>
      </c>
      <c r="EI210" t="s">
        <v>806</v>
      </c>
    </row>
    <row r="211" spans="122:139" ht="10.5" customHeight="1" x14ac:dyDescent="0.25">
      <c r="DR211" t="s">
        <v>18</v>
      </c>
      <c r="DW211">
        <v>26850864</v>
      </c>
      <c r="DX211" t="s">
        <v>1440</v>
      </c>
      <c r="DY211" t="s">
        <v>1441</v>
      </c>
      <c r="DZ211" t="s">
        <v>915</v>
      </c>
      <c r="EA211" t="s">
        <v>1442</v>
      </c>
      <c r="EB211" s="150">
        <v>39552</v>
      </c>
      <c r="EF211" t="s">
        <v>746</v>
      </c>
      <c r="EG211" t="s">
        <v>815</v>
      </c>
      <c r="EI211" t="s">
        <v>806</v>
      </c>
    </row>
    <row r="212" spans="122:139" ht="10.5" customHeight="1" x14ac:dyDescent="0.25">
      <c r="DR212" t="s">
        <v>18</v>
      </c>
      <c r="DW212">
        <v>28544155</v>
      </c>
      <c r="DX212" t="s">
        <v>1443</v>
      </c>
      <c r="DY212" t="s">
        <v>1444</v>
      </c>
      <c r="DZ212" t="s">
        <v>1445</v>
      </c>
      <c r="EA212" t="s">
        <v>1446</v>
      </c>
      <c r="EB212" s="150">
        <v>41823</v>
      </c>
      <c r="EF212" t="s">
        <v>746</v>
      </c>
      <c r="EG212" t="s">
        <v>815</v>
      </c>
      <c r="EI212" t="s">
        <v>806</v>
      </c>
    </row>
    <row r="213" spans="122:139" ht="10.5" customHeight="1" x14ac:dyDescent="0.25">
      <c r="DR213" t="s">
        <v>18</v>
      </c>
      <c r="DW213">
        <v>28791637</v>
      </c>
      <c r="DX213" t="s">
        <v>1447</v>
      </c>
      <c r="DY213" t="s">
        <v>1448</v>
      </c>
      <c r="DZ213" t="s">
        <v>1449</v>
      </c>
      <c r="EA213" t="s">
        <v>1450</v>
      </c>
      <c r="EB213" s="150">
        <v>41850</v>
      </c>
      <c r="EF213" t="s">
        <v>746</v>
      </c>
      <c r="EG213" t="s">
        <v>815</v>
      </c>
      <c r="EI213" t="s">
        <v>806</v>
      </c>
    </row>
    <row r="214" spans="122:139" ht="10.5" customHeight="1" x14ac:dyDescent="0.25">
      <c r="DR214" t="s">
        <v>18</v>
      </c>
      <c r="DW214">
        <v>28855847</v>
      </c>
      <c r="DX214" t="s">
        <v>1451</v>
      </c>
      <c r="DY214" t="s">
        <v>1452</v>
      </c>
      <c r="DZ214" t="s">
        <v>1062</v>
      </c>
      <c r="EA214" t="s">
        <v>1453</v>
      </c>
      <c r="EB214" s="150">
        <v>41975</v>
      </c>
      <c r="EF214" t="s">
        <v>746</v>
      </c>
      <c r="EG214" t="s">
        <v>815</v>
      </c>
      <c r="EI214" t="s">
        <v>806</v>
      </c>
    </row>
    <row r="215" spans="122:139" ht="10.5" customHeight="1" x14ac:dyDescent="0.25">
      <c r="DR215" t="s">
        <v>18</v>
      </c>
      <c r="DW215">
        <v>26322660</v>
      </c>
      <c r="DX215" t="s">
        <v>1454</v>
      </c>
      <c r="DY215" t="s">
        <v>1455</v>
      </c>
      <c r="DZ215" t="s">
        <v>1456</v>
      </c>
      <c r="EA215" t="s">
        <v>1457</v>
      </c>
      <c r="EF215" t="s">
        <v>746</v>
      </c>
      <c r="EG215" t="s">
        <v>815</v>
      </c>
      <c r="EI215" t="s">
        <v>806</v>
      </c>
    </row>
    <row r="216" spans="122:139" ht="10.5" customHeight="1" x14ac:dyDescent="0.25">
      <c r="DR216" t="s">
        <v>18</v>
      </c>
      <c r="DW216">
        <v>26479607</v>
      </c>
      <c r="DX216" t="s">
        <v>1458</v>
      </c>
      <c r="DY216" t="s">
        <v>1459</v>
      </c>
      <c r="DZ216" t="s">
        <v>1009</v>
      </c>
      <c r="EA216" t="s">
        <v>1460</v>
      </c>
      <c r="EF216" t="s">
        <v>746</v>
      </c>
      <c r="EG216" t="s">
        <v>815</v>
      </c>
      <c r="EI216" t="s">
        <v>806</v>
      </c>
    </row>
    <row r="217" spans="122:139" ht="10.5" customHeight="1" x14ac:dyDescent="0.25">
      <c r="DR217" t="s">
        <v>18</v>
      </c>
      <c r="DW217">
        <v>26322589</v>
      </c>
      <c r="DX217" t="s">
        <v>1461</v>
      </c>
      <c r="DY217" t="s">
        <v>1462</v>
      </c>
      <c r="DZ217" t="s">
        <v>1062</v>
      </c>
      <c r="EA217" t="s">
        <v>1463</v>
      </c>
      <c r="EF217" t="s">
        <v>746</v>
      </c>
      <c r="EG217" t="s">
        <v>815</v>
      </c>
      <c r="EI217" t="s">
        <v>806</v>
      </c>
    </row>
    <row r="218" spans="122:139" ht="10.5" customHeight="1" x14ac:dyDescent="0.25">
      <c r="DR218" t="s">
        <v>18</v>
      </c>
      <c r="DW218">
        <v>28975264</v>
      </c>
      <c r="DX218" t="s">
        <v>1464</v>
      </c>
      <c r="DY218" t="s">
        <v>1465</v>
      </c>
      <c r="DZ218" t="s">
        <v>911</v>
      </c>
      <c r="EA218" t="s">
        <v>1466</v>
      </c>
      <c r="EB218" s="150">
        <v>42153</v>
      </c>
      <c r="EF218" t="s">
        <v>746</v>
      </c>
      <c r="EG218" t="s">
        <v>815</v>
      </c>
      <c r="EI218" t="s">
        <v>806</v>
      </c>
    </row>
    <row r="219" spans="122:139" ht="10.5" customHeight="1" x14ac:dyDescent="0.25">
      <c r="DR219" t="s">
        <v>18</v>
      </c>
      <c r="DW219">
        <v>29648833</v>
      </c>
      <c r="DX219" t="s">
        <v>1467</v>
      </c>
      <c r="DY219" t="s">
        <v>1468</v>
      </c>
      <c r="DZ219" t="s">
        <v>183</v>
      </c>
      <c r="EA219" t="s">
        <v>1469</v>
      </c>
      <c r="EB219" s="150">
        <v>42261</v>
      </c>
      <c r="EF219" t="s">
        <v>746</v>
      </c>
      <c r="EG219" t="s">
        <v>815</v>
      </c>
      <c r="EI219" t="s">
        <v>806</v>
      </c>
    </row>
    <row r="220" spans="122:139" ht="10.5" customHeight="1" x14ac:dyDescent="0.25">
      <c r="DR220" t="s">
        <v>18</v>
      </c>
      <c r="DW220">
        <v>26479191</v>
      </c>
      <c r="DX220" t="s">
        <v>1470</v>
      </c>
      <c r="DY220" t="s">
        <v>1471</v>
      </c>
      <c r="DZ220" t="s">
        <v>1111</v>
      </c>
      <c r="EA220" t="s">
        <v>1472</v>
      </c>
      <c r="EF220" t="s">
        <v>746</v>
      </c>
      <c r="EG220" t="s">
        <v>815</v>
      </c>
      <c r="EI220" t="s">
        <v>806</v>
      </c>
    </row>
    <row r="221" spans="122:139" ht="10.5" customHeight="1" x14ac:dyDescent="0.25">
      <c r="DR221" t="s">
        <v>18</v>
      </c>
      <c r="DW221">
        <v>28967777</v>
      </c>
      <c r="DX221" t="s">
        <v>1473</v>
      </c>
      <c r="DY221" t="s">
        <v>1474</v>
      </c>
      <c r="DZ221" t="s">
        <v>1475</v>
      </c>
      <c r="EA221" t="s">
        <v>1476</v>
      </c>
      <c r="EB221" s="150">
        <v>42139</v>
      </c>
      <c r="EF221" t="s">
        <v>746</v>
      </c>
      <c r="EG221" t="s">
        <v>815</v>
      </c>
      <c r="EI221" t="s">
        <v>806</v>
      </c>
    </row>
    <row r="222" spans="122:139" ht="10.5" customHeight="1" x14ac:dyDescent="0.25">
      <c r="DR222" t="s">
        <v>18</v>
      </c>
      <c r="DW222">
        <v>30851522</v>
      </c>
      <c r="DX222" t="s">
        <v>1477</v>
      </c>
      <c r="DY222" t="s">
        <v>1478</v>
      </c>
      <c r="DZ222" t="s">
        <v>892</v>
      </c>
      <c r="EA222" t="s">
        <v>1479</v>
      </c>
      <c r="EF222" t="s">
        <v>746</v>
      </c>
      <c r="EG222" t="s">
        <v>815</v>
      </c>
      <c r="EI222" t="s">
        <v>806</v>
      </c>
    </row>
    <row r="223" spans="122:139" ht="10.5" customHeight="1" x14ac:dyDescent="0.25">
      <c r="DR223" t="s">
        <v>18</v>
      </c>
      <c r="DW223">
        <v>26322592</v>
      </c>
      <c r="DX223" t="s">
        <v>1480</v>
      </c>
      <c r="DY223" t="s">
        <v>1481</v>
      </c>
      <c r="DZ223" t="s">
        <v>911</v>
      </c>
      <c r="EA223" t="s">
        <v>1482</v>
      </c>
      <c r="EF223" t="s">
        <v>746</v>
      </c>
      <c r="EG223" t="s">
        <v>815</v>
      </c>
      <c r="EI223" t="s">
        <v>806</v>
      </c>
    </row>
    <row r="224" spans="122:139" ht="10.5" customHeight="1" x14ac:dyDescent="0.25">
      <c r="DR224" t="s">
        <v>18</v>
      </c>
      <c r="DW224">
        <v>27568862</v>
      </c>
      <c r="DX224" t="s">
        <v>1483</v>
      </c>
      <c r="DY224" t="s">
        <v>1484</v>
      </c>
      <c r="DZ224" t="s">
        <v>813</v>
      </c>
      <c r="EA224" t="s">
        <v>1485</v>
      </c>
      <c r="EF224" t="s">
        <v>746</v>
      </c>
      <c r="EG224" t="s">
        <v>815</v>
      </c>
      <c r="EI224" t="s">
        <v>806</v>
      </c>
    </row>
    <row r="225" spans="122:139" ht="10.5" customHeight="1" x14ac:dyDescent="0.25">
      <c r="DR225" t="s">
        <v>18</v>
      </c>
      <c r="DW225">
        <v>26617348</v>
      </c>
      <c r="DX225" t="s">
        <v>1486</v>
      </c>
      <c r="DY225" t="s">
        <v>1487</v>
      </c>
      <c r="DZ225" t="s">
        <v>1145</v>
      </c>
      <c r="EA225" t="s">
        <v>1488</v>
      </c>
      <c r="EF225" t="s">
        <v>746</v>
      </c>
      <c r="EG225" t="s">
        <v>815</v>
      </c>
      <c r="EI225" t="s">
        <v>806</v>
      </c>
    </row>
    <row r="226" spans="122:139" ht="10.5" customHeight="1" x14ac:dyDescent="0.25">
      <c r="DR226" t="s">
        <v>18</v>
      </c>
      <c r="DW226">
        <v>26322663</v>
      </c>
      <c r="DX226" t="s">
        <v>1489</v>
      </c>
      <c r="DY226" t="s">
        <v>1490</v>
      </c>
      <c r="DZ226" t="s">
        <v>915</v>
      </c>
      <c r="EA226" t="s">
        <v>1491</v>
      </c>
      <c r="EF226" t="s">
        <v>746</v>
      </c>
      <c r="EG226" t="s">
        <v>815</v>
      </c>
      <c r="EI226" t="s">
        <v>806</v>
      </c>
    </row>
    <row r="227" spans="122:139" ht="10.5" customHeight="1" x14ac:dyDescent="0.25">
      <c r="DR227" t="s">
        <v>18</v>
      </c>
      <c r="DW227">
        <v>26322593</v>
      </c>
      <c r="DX227" t="s">
        <v>1492</v>
      </c>
      <c r="DY227" t="s">
        <v>1493</v>
      </c>
      <c r="DZ227" t="s">
        <v>1371</v>
      </c>
      <c r="EA227" t="s">
        <v>1494</v>
      </c>
      <c r="EB227" s="150">
        <v>37819</v>
      </c>
      <c r="EF227" t="s">
        <v>746</v>
      </c>
      <c r="EG227" t="s">
        <v>815</v>
      </c>
      <c r="EI227" t="s">
        <v>806</v>
      </c>
    </row>
    <row r="228" spans="122:139" ht="10.5" customHeight="1" x14ac:dyDescent="0.25">
      <c r="DR228" t="s">
        <v>18</v>
      </c>
      <c r="DW228">
        <v>31391919</v>
      </c>
      <c r="DX228" t="s">
        <v>1495</v>
      </c>
      <c r="DY228" t="s">
        <v>1496</v>
      </c>
      <c r="DZ228" t="s">
        <v>915</v>
      </c>
      <c r="EA228" t="s">
        <v>1497</v>
      </c>
      <c r="EF228" t="s">
        <v>746</v>
      </c>
      <c r="EG228" t="s">
        <v>815</v>
      </c>
      <c r="EI228" t="s">
        <v>842</v>
      </c>
    </row>
    <row r="229" spans="122:139" ht="10.5" customHeight="1" x14ac:dyDescent="0.25">
      <c r="DR229" t="s">
        <v>18</v>
      </c>
      <c r="DW229">
        <v>26792551</v>
      </c>
      <c r="DX229" t="s">
        <v>1498</v>
      </c>
      <c r="DY229" t="s">
        <v>1499</v>
      </c>
      <c r="DZ229" t="s">
        <v>813</v>
      </c>
      <c r="EA229" t="s">
        <v>1500</v>
      </c>
      <c r="EF229" t="s">
        <v>740</v>
      </c>
      <c r="EG229" t="s">
        <v>805</v>
      </c>
      <c r="EI229" t="s">
        <v>806</v>
      </c>
    </row>
    <row r="230" spans="122:139" ht="10.5" customHeight="1" x14ac:dyDescent="0.25">
      <c r="DR230" t="s">
        <v>18</v>
      </c>
      <c r="DW230">
        <v>26318969</v>
      </c>
      <c r="DX230" t="s">
        <v>1501</v>
      </c>
      <c r="DY230" t="s">
        <v>1077</v>
      </c>
      <c r="DZ230" t="s">
        <v>1502</v>
      </c>
      <c r="EA230" t="s">
        <v>1079</v>
      </c>
      <c r="EB230" s="150">
        <v>38534</v>
      </c>
      <c r="EF230" t="s">
        <v>733</v>
      </c>
      <c r="EG230" t="s">
        <v>847</v>
      </c>
      <c r="EI230" t="s">
        <v>806</v>
      </c>
    </row>
    <row r="231" spans="122:139" ht="10.5" customHeight="1" x14ac:dyDescent="0.25">
      <c r="DR231" t="s">
        <v>18</v>
      </c>
      <c r="DW231">
        <v>26541116</v>
      </c>
      <c r="DX231" t="s">
        <v>1503</v>
      </c>
      <c r="DY231" t="s">
        <v>1504</v>
      </c>
      <c r="DZ231" t="s">
        <v>1505</v>
      </c>
      <c r="EA231" t="s">
        <v>1506</v>
      </c>
      <c r="EF231" t="s">
        <v>746</v>
      </c>
      <c r="EG231" t="s">
        <v>815</v>
      </c>
      <c r="EI231" t="s">
        <v>806</v>
      </c>
    </row>
    <row r="232" spans="122:139" ht="10.5" customHeight="1" x14ac:dyDescent="0.25">
      <c r="DR232" t="s">
        <v>18</v>
      </c>
      <c r="DW232">
        <v>28276691</v>
      </c>
      <c r="DX232" t="s">
        <v>1507</v>
      </c>
      <c r="DY232" t="s">
        <v>1508</v>
      </c>
      <c r="DZ232" t="s">
        <v>1107</v>
      </c>
      <c r="EA232" t="s">
        <v>1509</v>
      </c>
      <c r="EB232" s="150">
        <v>41562</v>
      </c>
      <c r="EF232" t="s">
        <v>738</v>
      </c>
      <c r="EG232" t="s">
        <v>902</v>
      </c>
      <c r="EI232" t="s">
        <v>806</v>
      </c>
    </row>
    <row r="233" spans="122:139" ht="10.5" customHeight="1" x14ac:dyDescent="0.25">
      <c r="DR233" t="s">
        <v>18</v>
      </c>
      <c r="DW233">
        <v>26322596</v>
      </c>
      <c r="DX233" t="s">
        <v>1510</v>
      </c>
      <c r="DY233" t="s">
        <v>1511</v>
      </c>
      <c r="DZ233" t="s">
        <v>1009</v>
      </c>
      <c r="EA233" t="s">
        <v>1512</v>
      </c>
      <c r="EF233" t="s">
        <v>746</v>
      </c>
      <c r="EG233" t="s">
        <v>815</v>
      </c>
      <c r="EI233" t="s">
        <v>806</v>
      </c>
    </row>
    <row r="234" spans="122:139" ht="10.5" customHeight="1" x14ac:dyDescent="0.25">
      <c r="DR234" t="s">
        <v>18</v>
      </c>
      <c r="DW234">
        <v>26322666</v>
      </c>
      <c r="DX234" t="s">
        <v>1513</v>
      </c>
      <c r="DY234" t="s">
        <v>1514</v>
      </c>
      <c r="DZ234" t="s">
        <v>1145</v>
      </c>
      <c r="EA234" t="s">
        <v>1515</v>
      </c>
      <c r="EF234" t="s">
        <v>746</v>
      </c>
      <c r="EG234" t="s">
        <v>815</v>
      </c>
      <c r="EI234" t="s">
        <v>806</v>
      </c>
    </row>
    <row r="235" spans="122:139" ht="10.5" customHeight="1" x14ac:dyDescent="0.25">
      <c r="DR235" t="s">
        <v>18</v>
      </c>
      <c r="DW235">
        <v>26479285</v>
      </c>
      <c r="DX235" t="s">
        <v>180</v>
      </c>
      <c r="DY235" t="s">
        <v>182</v>
      </c>
      <c r="DZ235" t="s">
        <v>183</v>
      </c>
      <c r="EA235" t="s">
        <v>181</v>
      </c>
      <c r="EF235" t="s">
        <v>746</v>
      </c>
      <c r="EG235" t="s">
        <v>815</v>
      </c>
      <c r="EI235" t="s">
        <v>806</v>
      </c>
    </row>
    <row r="236" spans="122:139" ht="10.5" customHeight="1" x14ac:dyDescent="0.25">
      <c r="DR236" t="s">
        <v>18</v>
      </c>
      <c r="DW236">
        <v>26322667</v>
      </c>
      <c r="DX236" t="s">
        <v>1516</v>
      </c>
      <c r="DY236" t="s">
        <v>1517</v>
      </c>
      <c r="DZ236" t="s">
        <v>1048</v>
      </c>
      <c r="EA236" t="s">
        <v>1518</v>
      </c>
      <c r="EF236" t="s">
        <v>746</v>
      </c>
      <c r="EG236" t="s">
        <v>815</v>
      </c>
      <c r="EI236" t="s">
        <v>806</v>
      </c>
    </row>
    <row r="237" spans="122:139" ht="10.5" customHeight="1" x14ac:dyDescent="0.25">
      <c r="DR237" t="s">
        <v>18</v>
      </c>
      <c r="DW237">
        <v>28257629</v>
      </c>
      <c r="DX237" t="s">
        <v>1519</v>
      </c>
      <c r="DY237" t="s">
        <v>1520</v>
      </c>
      <c r="DZ237" t="s">
        <v>1445</v>
      </c>
      <c r="EA237" t="s">
        <v>1521</v>
      </c>
      <c r="EB237" s="150">
        <v>41505</v>
      </c>
      <c r="EF237" t="s">
        <v>746</v>
      </c>
      <c r="EG237" t="s">
        <v>815</v>
      </c>
      <c r="EI237" t="s">
        <v>806</v>
      </c>
    </row>
    <row r="238" spans="122:139" ht="10.5" customHeight="1" x14ac:dyDescent="0.25">
      <c r="DR238" t="s">
        <v>18</v>
      </c>
      <c r="DW238">
        <v>26794477</v>
      </c>
      <c r="DX238" t="s">
        <v>1522</v>
      </c>
      <c r="DY238" t="s">
        <v>866</v>
      </c>
      <c r="DZ238" t="s">
        <v>1523</v>
      </c>
      <c r="EA238" t="s">
        <v>868</v>
      </c>
      <c r="EF238" t="s">
        <v>741</v>
      </c>
      <c r="EG238" t="s">
        <v>1524</v>
      </c>
      <c r="EI238" t="s">
        <v>806</v>
      </c>
    </row>
    <row r="239" spans="122:139" ht="10.5" customHeight="1" x14ac:dyDescent="0.25">
      <c r="DR239" t="s">
        <v>18</v>
      </c>
      <c r="DW239">
        <v>27840186</v>
      </c>
      <c r="DX239" t="s">
        <v>1525</v>
      </c>
      <c r="DY239" t="s">
        <v>1526</v>
      </c>
      <c r="DZ239" t="s">
        <v>1527</v>
      </c>
      <c r="EA239" t="s">
        <v>1528</v>
      </c>
      <c r="EF239" t="s">
        <v>746</v>
      </c>
      <c r="EG239" t="s">
        <v>815</v>
      </c>
      <c r="EI239" t="s">
        <v>806</v>
      </c>
    </row>
    <row r="240" spans="122:139" ht="10.5" customHeight="1" x14ac:dyDescent="0.25">
      <c r="DR240" t="s">
        <v>18</v>
      </c>
      <c r="DW240">
        <v>26479462</v>
      </c>
      <c r="DX240" t="s">
        <v>1529</v>
      </c>
      <c r="DY240" t="s">
        <v>1084</v>
      </c>
      <c r="DZ240" t="s">
        <v>1530</v>
      </c>
      <c r="EA240" t="s">
        <v>1086</v>
      </c>
      <c r="EF240" t="s">
        <v>746</v>
      </c>
      <c r="EG240" t="s">
        <v>815</v>
      </c>
      <c r="EI240" t="s">
        <v>806</v>
      </c>
    </row>
    <row r="241" spans="122:139" ht="10.5" customHeight="1" x14ac:dyDescent="0.25">
      <c r="DR241" t="s">
        <v>18</v>
      </c>
      <c r="DW241">
        <v>26551244</v>
      </c>
      <c r="DX241" t="s">
        <v>1531</v>
      </c>
      <c r="DY241" t="s">
        <v>1084</v>
      </c>
      <c r="DZ241" t="s">
        <v>1532</v>
      </c>
      <c r="EA241" t="s">
        <v>1086</v>
      </c>
      <c r="EF241" t="s">
        <v>746</v>
      </c>
      <c r="EG241" t="s">
        <v>815</v>
      </c>
      <c r="EI241" t="s">
        <v>806</v>
      </c>
    </row>
    <row r="242" spans="122:139" ht="10.5" customHeight="1" x14ac:dyDescent="0.25">
      <c r="DR242" t="s">
        <v>18</v>
      </c>
      <c r="DW242">
        <v>26479480</v>
      </c>
      <c r="DX242" t="s">
        <v>1533</v>
      </c>
      <c r="DY242" t="s">
        <v>1534</v>
      </c>
      <c r="DZ242" t="s">
        <v>1535</v>
      </c>
      <c r="EA242" t="s">
        <v>1536</v>
      </c>
      <c r="EF242" t="s">
        <v>746</v>
      </c>
      <c r="EG242" t="s">
        <v>815</v>
      </c>
      <c r="EI242" t="s">
        <v>806</v>
      </c>
    </row>
    <row r="243" spans="122:139" ht="10.5" customHeight="1" x14ac:dyDescent="0.25">
      <c r="DR243" t="s">
        <v>18</v>
      </c>
      <c r="DW243">
        <v>26479182</v>
      </c>
      <c r="DX243" t="s">
        <v>1537</v>
      </c>
      <c r="DY243" t="s">
        <v>1538</v>
      </c>
      <c r="DZ243" t="s">
        <v>896</v>
      </c>
      <c r="EA243" t="s">
        <v>1539</v>
      </c>
      <c r="EB243" s="150">
        <v>33968</v>
      </c>
      <c r="EF243" t="s">
        <v>746</v>
      </c>
      <c r="EG243" t="s">
        <v>815</v>
      </c>
      <c r="EI243" t="s">
        <v>806</v>
      </c>
    </row>
    <row r="244" spans="122:139" ht="10.5" customHeight="1" x14ac:dyDescent="0.25">
      <c r="DR244" t="s">
        <v>18</v>
      </c>
      <c r="DW244">
        <v>26322673</v>
      </c>
      <c r="DX244" t="s">
        <v>1540</v>
      </c>
      <c r="DY244" t="s">
        <v>1541</v>
      </c>
      <c r="DZ244" t="s">
        <v>900</v>
      </c>
      <c r="EA244" t="s">
        <v>1542</v>
      </c>
      <c r="EF244" t="s">
        <v>746</v>
      </c>
      <c r="EG244" t="s">
        <v>815</v>
      </c>
      <c r="EI244" t="s">
        <v>806</v>
      </c>
    </row>
    <row r="245" spans="122:139" ht="10.5" customHeight="1" x14ac:dyDescent="0.25">
      <c r="DR245" t="s">
        <v>18</v>
      </c>
      <c r="DW245">
        <v>26359651</v>
      </c>
      <c r="DX245" t="s">
        <v>1543</v>
      </c>
      <c r="DY245" t="s">
        <v>1544</v>
      </c>
      <c r="DZ245" t="s">
        <v>1107</v>
      </c>
      <c r="EA245" t="s">
        <v>1545</v>
      </c>
      <c r="EF245" t="s">
        <v>746</v>
      </c>
      <c r="EG245" t="s">
        <v>815</v>
      </c>
      <c r="EI245" t="s">
        <v>806</v>
      </c>
    </row>
    <row r="246" spans="122:139" ht="10.5" customHeight="1" x14ac:dyDescent="0.25">
      <c r="DR246" t="s">
        <v>18</v>
      </c>
      <c r="DW246">
        <v>28878398</v>
      </c>
      <c r="DX246" t="s">
        <v>1546</v>
      </c>
      <c r="DY246" t="s">
        <v>1547</v>
      </c>
      <c r="DZ246" t="s">
        <v>1456</v>
      </c>
      <c r="EA246" t="s">
        <v>1548</v>
      </c>
      <c r="EB246" s="150">
        <v>42037</v>
      </c>
      <c r="EF246" t="s">
        <v>746</v>
      </c>
      <c r="EG246" t="s">
        <v>815</v>
      </c>
      <c r="EI246" t="s">
        <v>806</v>
      </c>
    </row>
    <row r="247" spans="122:139" ht="10.5" customHeight="1" x14ac:dyDescent="0.25">
      <c r="DR247" t="s">
        <v>18</v>
      </c>
      <c r="DW247">
        <v>26359706</v>
      </c>
      <c r="DX247" t="s">
        <v>1549</v>
      </c>
      <c r="DY247" t="s">
        <v>1550</v>
      </c>
      <c r="DZ247" t="s">
        <v>1551</v>
      </c>
      <c r="EA247" t="s">
        <v>1552</v>
      </c>
      <c r="EF247" t="s">
        <v>746</v>
      </c>
      <c r="EG247" t="s">
        <v>815</v>
      </c>
      <c r="EI247" t="s">
        <v>806</v>
      </c>
    </row>
    <row r="248" spans="122:139" ht="10.5" customHeight="1" x14ac:dyDescent="0.25">
      <c r="DR248" t="s">
        <v>18</v>
      </c>
      <c r="DW248">
        <v>26359712</v>
      </c>
      <c r="DX248" t="s">
        <v>1553</v>
      </c>
      <c r="DY248" t="s">
        <v>1554</v>
      </c>
      <c r="DZ248" t="s">
        <v>1555</v>
      </c>
      <c r="EA248" t="s">
        <v>1556</v>
      </c>
      <c r="EF248" t="s">
        <v>739</v>
      </c>
      <c r="EG248" t="s">
        <v>931</v>
      </c>
      <c r="EI248" t="s">
        <v>806</v>
      </c>
    </row>
    <row r="249" spans="122:139" ht="10.5" customHeight="1" x14ac:dyDescent="0.25">
      <c r="DR249" t="s">
        <v>18</v>
      </c>
      <c r="DW249">
        <v>26359614</v>
      </c>
      <c r="DX249" t="s">
        <v>1557</v>
      </c>
      <c r="DY249" t="s">
        <v>1558</v>
      </c>
      <c r="DZ249" t="s">
        <v>1111</v>
      </c>
      <c r="EA249" t="s">
        <v>1559</v>
      </c>
      <c r="EF249" t="s">
        <v>746</v>
      </c>
      <c r="EG249" t="s">
        <v>815</v>
      </c>
      <c r="EI249" t="s">
        <v>806</v>
      </c>
    </row>
    <row r="250" spans="122:139" ht="10.5" customHeight="1" x14ac:dyDescent="0.25">
      <c r="DR250" t="s">
        <v>18</v>
      </c>
      <c r="DW250">
        <v>26868633</v>
      </c>
      <c r="DX250" t="s">
        <v>1560</v>
      </c>
      <c r="DY250" t="s">
        <v>1561</v>
      </c>
      <c r="DZ250" t="s">
        <v>946</v>
      </c>
      <c r="EA250" t="s">
        <v>1562</v>
      </c>
      <c r="EF250" t="s">
        <v>746</v>
      </c>
      <c r="EG250" t="s">
        <v>815</v>
      </c>
      <c r="EI250" t="s">
        <v>806</v>
      </c>
    </row>
    <row r="251" spans="122:139" ht="10.5" customHeight="1" x14ac:dyDescent="0.25">
      <c r="DR251" t="s">
        <v>18</v>
      </c>
      <c r="DW251">
        <v>28891695</v>
      </c>
      <c r="DX251" t="s">
        <v>1563</v>
      </c>
      <c r="DY251" t="s">
        <v>1564</v>
      </c>
      <c r="DZ251" t="s">
        <v>1115</v>
      </c>
      <c r="EA251" t="s">
        <v>1565</v>
      </c>
      <c r="EB251" s="150">
        <v>42051</v>
      </c>
      <c r="EF251" t="s">
        <v>746</v>
      </c>
      <c r="EG251" t="s">
        <v>815</v>
      </c>
      <c r="EI251" t="s">
        <v>806</v>
      </c>
    </row>
    <row r="252" spans="122:139" ht="10.5" customHeight="1" x14ac:dyDescent="0.25">
      <c r="DR252" t="s">
        <v>18</v>
      </c>
      <c r="DW252">
        <v>26322623</v>
      </c>
      <c r="DX252" t="s">
        <v>1566</v>
      </c>
      <c r="DY252" t="s">
        <v>1567</v>
      </c>
      <c r="DZ252" t="s">
        <v>1371</v>
      </c>
      <c r="EA252" t="s">
        <v>1568</v>
      </c>
      <c r="EB252" s="150">
        <v>35244</v>
      </c>
      <c r="EF252" t="s">
        <v>754</v>
      </c>
      <c r="EG252" t="s">
        <v>872</v>
      </c>
      <c r="EI252" t="s">
        <v>806</v>
      </c>
    </row>
    <row r="253" spans="122:139" ht="10.5" customHeight="1" x14ac:dyDescent="0.25">
      <c r="DR253" t="s">
        <v>18</v>
      </c>
      <c r="DW253">
        <v>26832761</v>
      </c>
      <c r="DX253" t="s">
        <v>1569</v>
      </c>
      <c r="DY253" t="s">
        <v>1570</v>
      </c>
      <c r="DZ253" t="s">
        <v>878</v>
      </c>
      <c r="EA253" t="s">
        <v>1571</v>
      </c>
      <c r="EF253" t="s">
        <v>746</v>
      </c>
      <c r="EG253" t="s">
        <v>815</v>
      </c>
      <c r="EI253" t="s">
        <v>806</v>
      </c>
    </row>
    <row r="254" spans="122:139" ht="10.5" customHeight="1" x14ac:dyDescent="0.25">
      <c r="DR254" t="s">
        <v>18</v>
      </c>
      <c r="DW254">
        <v>27954259</v>
      </c>
      <c r="DX254" t="s">
        <v>1569</v>
      </c>
      <c r="DY254" t="s">
        <v>1570</v>
      </c>
      <c r="DZ254" t="s">
        <v>1572</v>
      </c>
      <c r="EA254" t="s">
        <v>1571</v>
      </c>
      <c r="EF254" t="s">
        <v>746</v>
      </c>
      <c r="EG254" t="s">
        <v>815</v>
      </c>
      <c r="EI254" t="s">
        <v>806</v>
      </c>
    </row>
    <row r="255" spans="122:139" ht="10.5" customHeight="1" x14ac:dyDescent="0.25">
      <c r="DR255" t="s">
        <v>18</v>
      </c>
      <c r="DW255">
        <v>26479548</v>
      </c>
      <c r="DX255" t="s">
        <v>1573</v>
      </c>
      <c r="DY255" t="s">
        <v>1574</v>
      </c>
      <c r="DZ255" t="s">
        <v>183</v>
      </c>
      <c r="EA255" t="s">
        <v>1575</v>
      </c>
      <c r="EB255" s="150">
        <v>37620</v>
      </c>
      <c r="EF255" t="s">
        <v>746</v>
      </c>
      <c r="EG255" t="s">
        <v>815</v>
      </c>
      <c r="EI255" t="s">
        <v>806</v>
      </c>
    </row>
    <row r="256" spans="122:139" ht="10.5" customHeight="1" x14ac:dyDescent="0.25">
      <c r="DR256" t="s">
        <v>18</v>
      </c>
      <c r="DW256">
        <v>26359739</v>
      </c>
      <c r="DX256" t="s">
        <v>1576</v>
      </c>
      <c r="DY256" t="s">
        <v>1577</v>
      </c>
      <c r="DZ256" t="s">
        <v>1048</v>
      </c>
      <c r="EA256" t="s">
        <v>1578</v>
      </c>
      <c r="EF256" t="s">
        <v>746</v>
      </c>
      <c r="EG256" t="s">
        <v>815</v>
      </c>
      <c r="EI256" t="s">
        <v>806</v>
      </c>
    </row>
    <row r="257" spans="122:139" ht="10.5" customHeight="1" x14ac:dyDescent="0.25">
      <c r="DR257" t="s">
        <v>18</v>
      </c>
      <c r="DW257">
        <v>26359546</v>
      </c>
      <c r="DX257" t="s">
        <v>1579</v>
      </c>
      <c r="DY257" t="s">
        <v>1580</v>
      </c>
      <c r="DZ257" t="s">
        <v>900</v>
      </c>
      <c r="EA257" t="s">
        <v>1581</v>
      </c>
      <c r="EB257" s="150">
        <v>34018</v>
      </c>
      <c r="EF257" t="s">
        <v>746</v>
      </c>
      <c r="EG257" t="s">
        <v>815</v>
      </c>
      <c r="EI257" t="s">
        <v>806</v>
      </c>
    </row>
    <row r="258" spans="122:139" ht="10.5" customHeight="1" x14ac:dyDescent="0.25">
      <c r="DR258" t="s">
        <v>18</v>
      </c>
      <c r="DW258">
        <v>26479325</v>
      </c>
      <c r="DX258" t="s">
        <v>1582</v>
      </c>
      <c r="DY258" t="s">
        <v>1583</v>
      </c>
      <c r="DZ258" t="s">
        <v>911</v>
      </c>
      <c r="EA258" t="s">
        <v>1584</v>
      </c>
      <c r="EB258" s="150">
        <v>34485</v>
      </c>
      <c r="EF258" t="s">
        <v>746</v>
      </c>
      <c r="EG258" t="s">
        <v>815</v>
      </c>
      <c r="EI258" t="s">
        <v>806</v>
      </c>
    </row>
    <row r="259" spans="122:139" ht="10.5" customHeight="1" x14ac:dyDescent="0.25">
      <c r="DR259" t="s">
        <v>18</v>
      </c>
      <c r="DW259">
        <v>26359642</v>
      </c>
      <c r="DX259" t="s">
        <v>1585</v>
      </c>
      <c r="DY259" t="s">
        <v>1586</v>
      </c>
      <c r="DZ259" t="s">
        <v>1587</v>
      </c>
      <c r="EA259" t="s">
        <v>1588</v>
      </c>
      <c r="EB259" s="150">
        <v>37570</v>
      </c>
      <c r="EF259" t="s">
        <v>752</v>
      </c>
      <c r="EG259" t="s">
        <v>936</v>
      </c>
      <c r="EI259" t="s">
        <v>806</v>
      </c>
    </row>
    <row r="260" spans="122:139" ht="10.5" customHeight="1" x14ac:dyDescent="0.25">
      <c r="DR260" t="s">
        <v>18</v>
      </c>
      <c r="DW260">
        <v>28980669</v>
      </c>
      <c r="DX260" t="s">
        <v>1589</v>
      </c>
      <c r="DY260" t="s">
        <v>1590</v>
      </c>
      <c r="DZ260" t="s">
        <v>1591</v>
      </c>
      <c r="EA260" t="s">
        <v>1592</v>
      </c>
      <c r="EB260" s="150">
        <v>42193</v>
      </c>
      <c r="EF260" t="s">
        <v>738</v>
      </c>
      <c r="EG260" t="s">
        <v>902</v>
      </c>
      <c r="EI260" t="s">
        <v>806</v>
      </c>
    </row>
    <row r="261" spans="122:139" ht="10.5" customHeight="1" x14ac:dyDescent="0.25">
      <c r="DR261" t="s">
        <v>18</v>
      </c>
      <c r="DW261">
        <v>26479526</v>
      </c>
      <c r="DX261" t="s">
        <v>1593</v>
      </c>
      <c r="DY261" t="s">
        <v>1594</v>
      </c>
      <c r="DZ261" t="s">
        <v>1027</v>
      </c>
      <c r="EA261" t="s">
        <v>1595</v>
      </c>
      <c r="EF261" t="s">
        <v>739</v>
      </c>
      <c r="EG261" t="s">
        <v>931</v>
      </c>
      <c r="EI261" t="s">
        <v>806</v>
      </c>
    </row>
    <row r="262" spans="122:139" ht="10.5" customHeight="1" x14ac:dyDescent="0.25">
      <c r="DR262" t="s">
        <v>18</v>
      </c>
      <c r="DW262">
        <v>26823128</v>
      </c>
      <c r="DX262" t="s">
        <v>1596</v>
      </c>
      <c r="DY262" t="s">
        <v>1597</v>
      </c>
      <c r="DZ262" t="s">
        <v>915</v>
      </c>
      <c r="EA262" t="s">
        <v>1598</v>
      </c>
      <c r="EF262" t="s">
        <v>738</v>
      </c>
      <c r="EG262" t="s">
        <v>902</v>
      </c>
      <c r="EI262" t="s">
        <v>806</v>
      </c>
    </row>
    <row r="263" spans="122:139" ht="10.5" customHeight="1" x14ac:dyDescent="0.25">
      <c r="DR263" t="s">
        <v>18</v>
      </c>
      <c r="DW263">
        <v>26479496</v>
      </c>
      <c r="DX263" t="s">
        <v>1599</v>
      </c>
      <c r="DY263" t="s">
        <v>1597</v>
      </c>
      <c r="DZ263" t="s">
        <v>1600</v>
      </c>
      <c r="EA263" t="s">
        <v>1598</v>
      </c>
      <c r="EF263" t="s">
        <v>737</v>
      </c>
      <c r="EG263" t="s">
        <v>825</v>
      </c>
      <c r="EI263" t="s">
        <v>806</v>
      </c>
    </row>
    <row r="264" spans="122:139" ht="10.5" customHeight="1" x14ac:dyDescent="0.25">
      <c r="DR264" t="s">
        <v>18</v>
      </c>
      <c r="DW264">
        <v>26481177</v>
      </c>
      <c r="DX264" t="s">
        <v>1601</v>
      </c>
      <c r="DY264" t="s">
        <v>1597</v>
      </c>
      <c r="DZ264" t="s">
        <v>1602</v>
      </c>
      <c r="EA264" t="s">
        <v>1598</v>
      </c>
      <c r="EB264" s="150">
        <v>38287</v>
      </c>
      <c r="EF264" t="s">
        <v>737</v>
      </c>
      <c r="EG264" t="s">
        <v>825</v>
      </c>
      <c r="EI264" t="s">
        <v>806</v>
      </c>
    </row>
    <row r="265" spans="122:139" ht="10.5" customHeight="1" x14ac:dyDescent="0.25">
      <c r="DR265" t="s">
        <v>18</v>
      </c>
      <c r="DW265">
        <v>30906887</v>
      </c>
      <c r="DX265" t="s">
        <v>1603</v>
      </c>
      <c r="DY265" t="s">
        <v>1126</v>
      </c>
      <c r="DZ265" t="s">
        <v>1078</v>
      </c>
      <c r="EA265" t="s">
        <v>1128</v>
      </c>
      <c r="EF265" t="s">
        <v>740</v>
      </c>
      <c r="EG265" t="s">
        <v>805</v>
      </c>
      <c r="EI265" t="s">
        <v>806</v>
      </c>
    </row>
    <row r="266" spans="122:139" ht="10.5" customHeight="1" x14ac:dyDescent="0.25">
      <c r="DR266" t="s">
        <v>18</v>
      </c>
      <c r="DW266">
        <v>27652503</v>
      </c>
      <c r="DX266" t="s">
        <v>1604</v>
      </c>
      <c r="DY266" t="s">
        <v>1605</v>
      </c>
      <c r="DZ266" t="s">
        <v>1078</v>
      </c>
      <c r="EA266" t="s">
        <v>1128</v>
      </c>
      <c r="EF266" t="s">
        <v>740</v>
      </c>
      <c r="EG266" t="s">
        <v>805</v>
      </c>
      <c r="EI266" t="s">
        <v>806</v>
      </c>
    </row>
    <row r="267" spans="122:139" ht="10.5" customHeight="1" x14ac:dyDescent="0.25">
      <c r="DR267" t="s">
        <v>18</v>
      </c>
      <c r="DW267">
        <v>26322574</v>
      </c>
      <c r="DX267" t="s">
        <v>1606</v>
      </c>
      <c r="DY267" t="s">
        <v>1607</v>
      </c>
      <c r="DZ267" t="s">
        <v>1608</v>
      </c>
      <c r="EA267" t="s">
        <v>1609</v>
      </c>
      <c r="EF267" t="s">
        <v>753</v>
      </c>
      <c r="EG267" t="s">
        <v>1610</v>
      </c>
      <c r="EI267" t="s">
        <v>806</v>
      </c>
    </row>
    <row r="268" spans="122:139" ht="10.5" customHeight="1" x14ac:dyDescent="0.25">
      <c r="DR268" t="s">
        <v>18</v>
      </c>
      <c r="DW268">
        <v>26479486</v>
      </c>
      <c r="DX268" t="s">
        <v>1611</v>
      </c>
      <c r="DY268" t="s">
        <v>1612</v>
      </c>
      <c r="DZ268" t="s">
        <v>896</v>
      </c>
      <c r="EA268" t="s">
        <v>1613</v>
      </c>
      <c r="EB268" s="150">
        <v>40227</v>
      </c>
      <c r="EF268" t="s">
        <v>746</v>
      </c>
      <c r="EG268" t="s">
        <v>815</v>
      </c>
      <c r="EI268" t="s">
        <v>806</v>
      </c>
    </row>
    <row r="269" spans="122:139" ht="10.5" customHeight="1" x14ac:dyDescent="0.25">
      <c r="DR269" t="s">
        <v>18</v>
      </c>
      <c r="DW269">
        <v>28951102</v>
      </c>
      <c r="DX269" t="s">
        <v>1614</v>
      </c>
      <c r="DY269" t="s">
        <v>1590</v>
      </c>
      <c r="DZ269" t="s">
        <v>1615</v>
      </c>
      <c r="EA269" t="s">
        <v>1592</v>
      </c>
      <c r="EB269" s="150">
        <v>42095</v>
      </c>
      <c r="EF269" t="s">
        <v>738</v>
      </c>
      <c r="EG269" t="s">
        <v>902</v>
      </c>
      <c r="EI269" t="s">
        <v>806</v>
      </c>
    </row>
    <row r="270" spans="122:139" ht="10.5" customHeight="1" x14ac:dyDescent="0.25">
      <c r="DR270" t="s">
        <v>18</v>
      </c>
      <c r="DW270">
        <v>26322674</v>
      </c>
      <c r="DX270" t="s">
        <v>1616</v>
      </c>
      <c r="DY270" t="s">
        <v>1033</v>
      </c>
      <c r="DZ270" t="s">
        <v>1617</v>
      </c>
      <c r="EA270" t="s">
        <v>1035</v>
      </c>
      <c r="EF270" t="s">
        <v>754</v>
      </c>
      <c r="EG270" t="s">
        <v>872</v>
      </c>
      <c r="EI270" t="s">
        <v>806</v>
      </c>
    </row>
    <row r="271" spans="122:139" ht="10.5" customHeight="1" x14ac:dyDescent="0.25">
      <c r="DR271" t="s">
        <v>18</v>
      </c>
      <c r="DW271">
        <v>26322674</v>
      </c>
      <c r="DX271" t="s">
        <v>1616</v>
      </c>
      <c r="DY271" t="s">
        <v>1033</v>
      </c>
      <c r="DZ271" t="s">
        <v>1617</v>
      </c>
      <c r="EA271" t="s">
        <v>1035</v>
      </c>
      <c r="EF271" t="s">
        <v>737</v>
      </c>
      <c r="EG271" t="s">
        <v>825</v>
      </c>
      <c r="EI271" t="s">
        <v>806</v>
      </c>
    </row>
    <row r="272" spans="122:139" ht="10.5" customHeight="1" x14ac:dyDescent="0.25">
      <c r="DR272" t="s">
        <v>18</v>
      </c>
      <c r="DW272">
        <v>26322647</v>
      </c>
      <c r="DX272" t="s">
        <v>1618</v>
      </c>
      <c r="DY272" t="s">
        <v>1033</v>
      </c>
      <c r="DZ272" t="s">
        <v>1619</v>
      </c>
      <c r="EA272" t="s">
        <v>1035</v>
      </c>
      <c r="EB272" s="150">
        <v>35398</v>
      </c>
      <c r="EF272" t="s">
        <v>759</v>
      </c>
      <c r="EG272" t="s">
        <v>820</v>
      </c>
      <c r="EI272" t="s">
        <v>806</v>
      </c>
    </row>
    <row r="273" spans="122:139" ht="10.5" customHeight="1" x14ac:dyDescent="0.25">
      <c r="DR273" t="s">
        <v>18</v>
      </c>
      <c r="DW273">
        <v>30377474</v>
      </c>
      <c r="DX273" t="s">
        <v>33</v>
      </c>
      <c r="DY273" t="s">
        <v>36</v>
      </c>
      <c r="DZ273" t="s">
        <v>39</v>
      </c>
      <c r="EA273" t="s">
        <v>42</v>
      </c>
      <c r="EF273" t="s">
        <v>48</v>
      </c>
      <c r="EG273" t="s">
        <v>1255</v>
      </c>
      <c r="EI273" t="s">
        <v>806</v>
      </c>
    </row>
    <row r="274" spans="122:139" ht="10.5" customHeight="1" x14ac:dyDescent="0.25">
      <c r="DR274" t="s">
        <v>18</v>
      </c>
      <c r="DW274">
        <v>26477119</v>
      </c>
      <c r="DX274" t="s">
        <v>1620</v>
      </c>
      <c r="DY274" t="s">
        <v>1218</v>
      </c>
      <c r="DZ274" t="s">
        <v>1621</v>
      </c>
      <c r="EA274" t="s">
        <v>1219</v>
      </c>
      <c r="EF274" t="s">
        <v>740</v>
      </c>
      <c r="EG274" t="s">
        <v>805</v>
      </c>
      <c r="EI274" t="s">
        <v>806</v>
      </c>
    </row>
    <row r="275" spans="122:139" ht="10.5" customHeight="1" x14ac:dyDescent="0.25">
      <c r="DR275" t="s">
        <v>18</v>
      </c>
      <c r="DW275">
        <v>26477116</v>
      </c>
      <c r="DX275" t="s">
        <v>1622</v>
      </c>
      <c r="DY275" t="s">
        <v>1623</v>
      </c>
      <c r="DZ275" t="s">
        <v>1624</v>
      </c>
      <c r="EA275" t="s">
        <v>1625</v>
      </c>
      <c r="EB275" s="150">
        <v>38420</v>
      </c>
      <c r="EF275" t="s">
        <v>738</v>
      </c>
      <c r="EG275" t="s">
        <v>902</v>
      </c>
      <c r="EI275" t="s">
        <v>806</v>
      </c>
    </row>
    <row r="276" spans="122:139" ht="10.5" customHeight="1" x14ac:dyDescent="0.25">
      <c r="DR276" t="s">
        <v>18</v>
      </c>
      <c r="DW276">
        <v>26643263</v>
      </c>
      <c r="DX276" t="s">
        <v>1626</v>
      </c>
      <c r="DY276" t="s">
        <v>1084</v>
      </c>
      <c r="DZ276" t="s">
        <v>1627</v>
      </c>
      <c r="EA276" t="s">
        <v>1086</v>
      </c>
      <c r="EF276" t="s">
        <v>746</v>
      </c>
      <c r="EG276" t="s">
        <v>815</v>
      </c>
      <c r="EI276" t="s">
        <v>842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96"/>
  <sheetViews>
    <sheetView showGridLines="0" zoomScale="80" workbookViewId="0"/>
  </sheetViews>
  <sheetFormatPr defaultRowHeight="10.5" customHeight="1" x14ac:dyDescent="0.25"/>
  <cols>
    <col min="1" max="1" width="28.5703125" style="167" customWidth="1"/>
    <col min="2" max="2" width="34.28515625" style="167" customWidth="1"/>
    <col min="3" max="3" width="10" style="167" customWidth="1"/>
    <col min="4" max="4" width="21.42578125" style="167" customWidth="1"/>
    <col min="5" max="5" width="28.5703125" style="167" customWidth="1"/>
    <col min="6" max="6" width="17.140625" style="167" customWidth="1"/>
  </cols>
  <sheetData>
    <row r="1" spans="1:6" ht="11.25" customHeight="1" x14ac:dyDescent="0.25">
      <c r="A1" s="2" t="s">
        <v>1628</v>
      </c>
      <c r="B1" s="2" t="s">
        <v>1629</v>
      </c>
      <c r="C1" s="2" t="s">
        <v>68</v>
      </c>
      <c r="D1" s="2" t="s">
        <v>1630</v>
      </c>
      <c r="E1" s="2" t="s">
        <v>63</v>
      </c>
      <c r="F1" s="2" t="s">
        <v>1631</v>
      </c>
    </row>
    <row r="2" spans="1:6" ht="10.5" customHeight="1" x14ac:dyDescent="0.25">
      <c r="A2" s="2" t="s">
        <v>1632</v>
      </c>
      <c r="B2" s="2" t="s">
        <v>1632</v>
      </c>
      <c r="C2" s="2" t="s">
        <v>1633</v>
      </c>
      <c r="D2" s="2" t="s">
        <v>1634</v>
      </c>
      <c r="E2" s="2" t="s">
        <v>1632</v>
      </c>
      <c r="F2" s="2" t="s">
        <v>1635</v>
      </c>
    </row>
    <row r="3" spans="1:6" ht="10.5" customHeight="1" x14ac:dyDescent="0.25">
      <c r="A3" s="2" t="s">
        <v>1636</v>
      </c>
      <c r="B3" s="2" t="s">
        <v>1636</v>
      </c>
      <c r="C3" s="2" t="s">
        <v>1637</v>
      </c>
      <c r="D3" s="2" t="s">
        <v>1634</v>
      </c>
      <c r="E3" s="2" t="s">
        <v>1636</v>
      </c>
      <c r="F3" s="2" t="s">
        <v>1638</v>
      </c>
    </row>
    <row r="4" spans="1:6" ht="10.5" customHeight="1" x14ac:dyDescent="0.25">
      <c r="A4" s="2" t="s">
        <v>1639</v>
      </c>
      <c r="B4" s="2" t="s">
        <v>1639</v>
      </c>
      <c r="C4" s="2" t="s">
        <v>1640</v>
      </c>
      <c r="D4" s="2" t="s">
        <v>1634</v>
      </c>
      <c r="E4" s="2" t="s">
        <v>1639</v>
      </c>
      <c r="F4" s="2" t="s">
        <v>1641</v>
      </c>
    </row>
    <row r="5" spans="1:6" ht="10.5" customHeight="1" x14ac:dyDescent="0.25">
      <c r="A5" s="2" t="s">
        <v>1642</v>
      </c>
      <c r="B5" s="2" t="s">
        <v>1642</v>
      </c>
      <c r="C5" s="2" t="s">
        <v>1643</v>
      </c>
      <c r="D5" s="2" t="s">
        <v>1634</v>
      </c>
      <c r="E5" s="2" t="s">
        <v>1642</v>
      </c>
      <c r="F5" s="2" t="s">
        <v>1644</v>
      </c>
    </row>
    <row r="6" spans="1:6" ht="10.5" customHeight="1" x14ac:dyDescent="0.25">
      <c r="A6" s="2" t="s">
        <v>1645</v>
      </c>
      <c r="B6" s="2" t="s">
        <v>1645</v>
      </c>
      <c r="C6" s="2" t="s">
        <v>1646</v>
      </c>
      <c r="D6" s="2" t="s">
        <v>1634</v>
      </c>
      <c r="E6" s="2" t="s">
        <v>1645</v>
      </c>
      <c r="F6" s="2" t="s">
        <v>1647</v>
      </c>
    </row>
    <row r="7" spans="1:6" ht="10.5" customHeight="1" x14ac:dyDescent="0.25">
      <c r="A7" s="162" t="s">
        <v>1648</v>
      </c>
      <c r="B7" s="162" t="s">
        <v>1649</v>
      </c>
      <c r="C7" s="162" t="s">
        <v>1650</v>
      </c>
      <c r="D7" s="162" t="s">
        <v>1651</v>
      </c>
      <c r="E7" s="162" t="s">
        <v>1648</v>
      </c>
      <c r="F7" s="162" t="s">
        <v>1652</v>
      </c>
    </row>
    <row r="8" spans="1:6" ht="10.5" customHeight="1" x14ac:dyDescent="0.25">
      <c r="A8" s="162" t="s">
        <v>1648</v>
      </c>
      <c r="B8" s="162" t="s">
        <v>1648</v>
      </c>
      <c r="C8" s="162" t="s">
        <v>1653</v>
      </c>
      <c r="D8" s="162" t="s">
        <v>1654</v>
      </c>
      <c r="E8" s="162" t="s">
        <v>1655</v>
      </c>
      <c r="F8" s="162" t="s">
        <v>1656</v>
      </c>
    </row>
    <row r="9" spans="1:6" ht="10.5" customHeight="1" x14ac:dyDescent="0.25">
      <c r="A9" s="162" t="s">
        <v>1648</v>
      </c>
      <c r="B9" s="162" t="s">
        <v>1657</v>
      </c>
      <c r="C9" s="162" t="s">
        <v>1658</v>
      </c>
      <c r="D9" s="162" t="s">
        <v>1651</v>
      </c>
      <c r="E9" s="162" t="s">
        <v>1659</v>
      </c>
      <c r="F9" s="162" t="s">
        <v>1660</v>
      </c>
    </row>
    <row r="10" spans="1:6" ht="10.5" customHeight="1" x14ac:dyDescent="0.25">
      <c r="A10" s="162" t="s">
        <v>1648</v>
      </c>
      <c r="B10" s="162" t="s">
        <v>1661</v>
      </c>
      <c r="C10" s="162" t="s">
        <v>1662</v>
      </c>
      <c r="D10" s="162" t="s">
        <v>1651</v>
      </c>
      <c r="E10" s="162" t="s">
        <v>1663</v>
      </c>
      <c r="F10" s="162" t="s">
        <v>1664</v>
      </c>
    </row>
    <row r="11" spans="1:6" ht="10.5" customHeight="1" x14ac:dyDescent="0.25">
      <c r="A11" s="162" t="s">
        <v>1655</v>
      </c>
      <c r="B11" s="162" t="s">
        <v>1655</v>
      </c>
      <c r="C11" s="162" t="s">
        <v>1665</v>
      </c>
      <c r="D11" s="162" t="s">
        <v>1634</v>
      </c>
      <c r="E11" s="162" t="s">
        <v>1666</v>
      </c>
      <c r="F11" s="162" t="s">
        <v>1667</v>
      </c>
    </row>
    <row r="12" spans="1:6" ht="10.5" customHeight="1" x14ac:dyDescent="0.25">
      <c r="A12" s="162" t="s">
        <v>1659</v>
      </c>
      <c r="B12" s="162" t="s">
        <v>1659</v>
      </c>
      <c r="C12" s="162" t="s">
        <v>1668</v>
      </c>
      <c r="D12" s="162" t="s">
        <v>1634</v>
      </c>
      <c r="E12" s="162" t="s">
        <v>1669</v>
      </c>
      <c r="F12" s="162" t="s">
        <v>1670</v>
      </c>
    </row>
    <row r="13" spans="1:6" ht="10.5" customHeight="1" x14ac:dyDescent="0.25">
      <c r="A13" s="162" t="s">
        <v>1663</v>
      </c>
      <c r="B13" s="162" t="s">
        <v>1663</v>
      </c>
      <c r="C13" s="162" t="s">
        <v>1671</v>
      </c>
      <c r="D13" s="162" t="s">
        <v>1634</v>
      </c>
      <c r="E13" s="162" t="s">
        <v>1672</v>
      </c>
      <c r="F13" s="162" t="s">
        <v>1673</v>
      </c>
    </row>
    <row r="14" spans="1:6" ht="10.5" customHeight="1" x14ac:dyDescent="0.25">
      <c r="A14" s="162" t="s">
        <v>1666</v>
      </c>
      <c r="B14" s="162" t="s">
        <v>1666</v>
      </c>
      <c r="C14" s="162" t="s">
        <v>1674</v>
      </c>
      <c r="D14" s="162" t="s">
        <v>1634</v>
      </c>
      <c r="E14" s="162" t="s">
        <v>1675</v>
      </c>
      <c r="F14" s="162" t="s">
        <v>1676</v>
      </c>
    </row>
    <row r="15" spans="1:6" ht="10.5" customHeight="1" x14ac:dyDescent="0.25">
      <c r="A15" s="162" t="s">
        <v>1669</v>
      </c>
      <c r="B15" s="162" t="s">
        <v>1669</v>
      </c>
      <c r="C15" s="162" t="s">
        <v>1677</v>
      </c>
      <c r="D15" s="162" t="s">
        <v>1634</v>
      </c>
      <c r="E15" s="162" t="s">
        <v>1678</v>
      </c>
      <c r="F15" s="162" t="s">
        <v>1679</v>
      </c>
    </row>
    <row r="16" spans="1:6" ht="10.5" customHeight="1" x14ac:dyDescent="0.25">
      <c r="A16" s="162" t="s">
        <v>1672</v>
      </c>
      <c r="B16" s="162" t="s">
        <v>1672</v>
      </c>
      <c r="C16" s="162" t="s">
        <v>1680</v>
      </c>
      <c r="D16" s="162" t="s">
        <v>1634</v>
      </c>
      <c r="E16" s="162" t="s">
        <v>1681</v>
      </c>
      <c r="F16" s="162" t="s">
        <v>1682</v>
      </c>
    </row>
    <row r="17" spans="1:6" ht="10.5" customHeight="1" x14ac:dyDescent="0.25">
      <c r="A17" s="162" t="s">
        <v>1675</v>
      </c>
      <c r="B17" s="162" t="s">
        <v>1675</v>
      </c>
      <c r="C17" s="162" t="s">
        <v>1683</v>
      </c>
      <c r="D17" s="162" t="s">
        <v>1634</v>
      </c>
      <c r="E17" s="162" t="s">
        <v>1684</v>
      </c>
      <c r="F17" s="162" t="s">
        <v>1685</v>
      </c>
    </row>
    <row r="18" spans="1:6" ht="10.5" customHeight="1" x14ac:dyDescent="0.25">
      <c r="A18" s="162" t="s">
        <v>1678</v>
      </c>
      <c r="B18" s="162" t="s">
        <v>1678</v>
      </c>
      <c r="C18" s="162" t="s">
        <v>1686</v>
      </c>
      <c r="D18" s="162" t="s">
        <v>1634</v>
      </c>
      <c r="E18" s="162" t="s">
        <v>1687</v>
      </c>
      <c r="F18" s="162" t="s">
        <v>1688</v>
      </c>
    </row>
    <row r="19" spans="1:6" ht="10.5" customHeight="1" x14ac:dyDescent="0.25">
      <c r="A19" s="162" t="s">
        <v>1681</v>
      </c>
      <c r="B19" s="162" t="s">
        <v>1681</v>
      </c>
      <c r="C19" s="162" t="s">
        <v>1689</v>
      </c>
      <c r="D19" s="162" t="s">
        <v>1634</v>
      </c>
      <c r="E19" s="162" t="s">
        <v>1690</v>
      </c>
      <c r="F19" s="162" t="s">
        <v>1691</v>
      </c>
    </row>
    <row r="20" spans="1:6" ht="10.5" customHeight="1" x14ac:dyDescent="0.25">
      <c r="A20" s="162" t="s">
        <v>1684</v>
      </c>
      <c r="B20" s="162" t="s">
        <v>1684</v>
      </c>
      <c r="C20" s="162" t="s">
        <v>1692</v>
      </c>
      <c r="D20" s="162" t="s">
        <v>1634</v>
      </c>
      <c r="E20" s="162" t="s">
        <v>1693</v>
      </c>
      <c r="F20" s="162" t="s">
        <v>1694</v>
      </c>
    </row>
    <row r="21" spans="1:6" ht="10.5" customHeight="1" x14ac:dyDescent="0.25">
      <c r="A21" s="162" t="s">
        <v>1687</v>
      </c>
      <c r="B21" s="162" t="s">
        <v>1687</v>
      </c>
      <c r="C21" s="162" t="s">
        <v>1695</v>
      </c>
      <c r="D21" s="162" t="s">
        <v>1634</v>
      </c>
      <c r="E21" s="162" t="s">
        <v>1696</v>
      </c>
      <c r="F21" s="162" t="s">
        <v>1697</v>
      </c>
    </row>
    <row r="22" spans="1:6" ht="10.5" customHeight="1" x14ac:dyDescent="0.25">
      <c r="A22" s="162" t="s">
        <v>1690</v>
      </c>
      <c r="B22" s="162" t="s">
        <v>1690</v>
      </c>
      <c r="C22" s="162" t="s">
        <v>1698</v>
      </c>
      <c r="D22" s="162" t="s">
        <v>1634</v>
      </c>
      <c r="E22" s="162" t="s">
        <v>1699</v>
      </c>
      <c r="F22" s="162" t="s">
        <v>1700</v>
      </c>
    </row>
    <row r="23" spans="1:6" ht="10.5" customHeight="1" x14ac:dyDescent="0.25">
      <c r="A23" s="162" t="s">
        <v>1693</v>
      </c>
      <c r="B23" s="162" t="s">
        <v>1693</v>
      </c>
      <c r="C23" s="162" t="s">
        <v>1701</v>
      </c>
      <c r="D23" s="162" t="s">
        <v>1634</v>
      </c>
      <c r="E23" s="162" t="s">
        <v>1702</v>
      </c>
      <c r="F23" s="162" t="s">
        <v>1703</v>
      </c>
    </row>
    <row r="24" spans="1:6" ht="10.5" customHeight="1" x14ac:dyDescent="0.25">
      <c r="A24" s="162" t="s">
        <v>1696</v>
      </c>
      <c r="B24" s="162" t="s">
        <v>1696</v>
      </c>
      <c r="C24" s="162" t="s">
        <v>1704</v>
      </c>
      <c r="D24" s="162" t="s">
        <v>1634</v>
      </c>
      <c r="E24" s="162" t="s">
        <v>1705</v>
      </c>
      <c r="F24" s="162" t="s">
        <v>1706</v>
      </c>
    </row>
    <row r="25" spans="1:6" ht="10.5" customHeight="1" x14ac:dyDescent="0.25">
      <c r="A25" s="162" t="s">
        <v>1699</v>
      </c>
      <c r="B25" s="162" t="s">
        <v>1699</v>
      </c>
      <c r="C25" s="162" t="s">
        <v>1707</v>
      </c>
      <c r="D25" s="162" t="s">
        <v>1634</v>
      </c>
      <c r="E25" s="162" t="s">
        <v>1708</v>
      </c>
      <c r="F25" s="162" t="s">
        <v>1709</v>
      </c>
    </row>
    <row r="26" spans="1:6" ht="10.5" customHeight="1" x14ac:dyDescent="0.25">
      <c r="A26" s="162" t="s">
        <v>1702</v>
      </c>
      <c r="B26" s="162" t="s">
        <v>1702</v>
      </c>
      <c r="C26" s="162" t="s">
        <v>1710</v>
      </c>
      <c r="D26" s="162" t="s">
        <v>1634</v>
      </c>
      <c r="E26" s="162" t="s">
        <v>1711</v>
      </c>
      <c r="F26" s="162" t="s">
        <v>1712</v>
      </c>
    </row>
    <row r="27" spans="1:6" ht="10.5" customHeight="1" x14ac:dyDescent="0.25">
      <c r="A27" s="162" t="s">
        <v>1705</v>
      </c>
      <c r="B27" s="162" t="s">
        <v>1705</v>
      </c>
      <c r="C27" s="162" t="s">
        <v>1713</v>
      </c>
      <c r="D27" s="162" t="s">
        <v>1634</v>
      </c>
      <c r="E27" s="162" t="s">
        <v>1714</v>
      </c>
      <c r="F27" s="162" t="s">
        <v>1715</v>
      </c>
    </row>
    <row r="28" spans="1:6" ht="10.5" customHeight="1" x14ac:dyDescent="0.25">
      <c r="A28" s="162" t="s">
        <v>1708</v>
      </c>
      <c r="B28" s="162" t="s">
        <v>1708</v>
      </c>
      <c r="C28" s="162" t="s">
        <v>1716</v>
      </c>
      <c r="D28" s="162" t="s">
        <v>1634</v>
      </c>
      <c r="E28" s="162" t="s">
        <v>1717</v>
      </c>
      <c r="F28" s="162" t="s">
        <v>1718</v>
      </c>
    </row>
    <row r="29" spans="1:6" ht="10.5" customHeight="1" x14ac:dyDescent="0.25">
      <c r="A29" s="162" t="s">
        <v>1711</v>
      </c>
      <c r="B29" s="162" t="s">
        <v>1719</v>
      </c>
      <c r="C29" s="162" t="s">
        <v>1720</v>
      </c>
      <c r="D29" s="162" t="s">
        <v>1721</v>
      </c>
      <c r="E29" s="162" t="s">
        <v>1722</v>
      </c>
      <c r="F29" s="162" t="s">
        <v>1723</v>
      </c>
    </row>
    <row r="30" spans="1:6" ht="10.5" customHeight="1" x14ac:dyDescent="0.25">
      <c r="A30" s="162" t="s">
        <v>1711</v>
      </c>
      <c r="B30" s="162" t="s">
        <v>1724</v>
      </c>
      <c r="C30" s="162" t="s">
        <v>1725</v>
      </c>
      <c r="D30" s="162" t="s">
        <v>1651</v>
      </c>
      <c r="E30" s="162" t="s">
        <v>1726</v>
      </c>
      <c r="F30" s="162" t="s">
        <v>1727</v>
      </c>
    </row>
    <row r="31" spans="1:6" ht="10.5" customHeight="1" x14ac:dyDescent="0.25">
      <c r="A31" s="162" t="s">
        <v>1711</v>
      </c>
      <c r="B31" s="162" t="s">
        <v>1728</v>
      </c>
      <c r="C31" s="162" t="s">
        <v>1729</v>
      </c>
      <c r="D31" s="162" t="s">
        <v>1730</v>
      </c>
      <c r="E31" s="162" t="s">
        <v>1731</v>
      </c>
      <c r="F31" s="162" t="s">
        <v>1732</v>
      </c>
    </row>
    <row r="32" spans="1:6" ht="10.5" customHeight="1" x14ac:dyDescent="0.25">
      <c r="A32" s="162" t="s">
        <v>1711</v>
      </c>
      <c r="B32" s="162" t="s">
        <v>1711</v>
      </c>
      <c r="C32" s="162" t="s">
        <v>1733</v>
      </c>
      <c r="D32" s="162" t="s">
        <v>1654</v>
      </c>
      <c r="E32" s="162" t="s">
        <v>1734</v>
      </c>
      <c r="F32" s="162" t="s">
        <v>1735</v>
      </c>
    </row>
    <row r="33" spans="1:6" ht="10.5" customHeight="1" x14ac:dyDescent="0.25">
      <c r="A33" s="162" t="s">
        <v>1711</v>
      </c>
      <c r="B33" s="162" t="s">
        <v>1736</v>
      </c>
      <c r="C33" s="162" t="s">
        <v>1737</v>
      </c>
      <c r="D33" s="162" t="s">
        <v>1730</v>
      </c>
      <c r="E33" s="162" t="s">
        <v>1738</v>
      </c>
      <c r="F33" s="162" t="s">
        <v>1739</v>
      </c>
    </row>
    <row r="34" spans="1:6" ht="10.5" customHeight="1" x14ac:dyDescent="0.25">
      <c r="A34" s="162" t="s">
        <v>1711</v>
      </c>
      <c r="B34" s="162" t="s">
        <v>1740</v>
      </c>
      <c r="C34" s="162" t="s">
        <v>1741</v>
      </c>
      <c r="D34" s="162" t="s">
        <v>1721</v>
      </c>
      <c r="E34" s="162" t="s">
        <v>1742</v>
      </c>
      <c r="F34" s="162" t="s">
        <v>1743</v>
      </c>
    </row>
    <row r="35" spans="1:6" ht="10.5" customHeight="1" x14ac:dyDescent="0.25">
      <c r="A35" s="162" t="s">
        <v>1711</v>
      </c>
      <c r="B35" s="162" t="s">
        <v>1744</v>
      </c>
      <c r="C35" s="162" t="s">
        <v>1745</v>
      </c>
      <c r="D35" s="162" t="s">
        <v>1721</v>
      </c>
      <c r="E35" s="162" t="s">
        <v>1746</v>
      </c>
      <c r="F35" s="162" t="s">
        <v>1747</v>
      </c>
    </row>
    <row r="36" spans="1:6" ht="10.5" customHeight="1" x14ac:dyDescent="0.25">
      <c r="A36" s="162" t="s">
        <v>1714</v>
      </c>
      <c r="B36" s="162" t="s">
        <v>1714</v>
      </c>
      <c r="C36" s="162" t="s">
        <v>1748</v>
      </c>
      <c r="D36" s="162" t="s">
        <v>1634</v>
      </c>
      <c r="E36" s="162" t="s">
        <v>1749</v>
      </c>
      <c r="F36" s="162" t="s">
        <v>1750</v>
      </c>
    </row>
    <row r="37" spans="1:6" ht="10.5" customHeight="1" x14ac:dyDescent="0.25">
      <c r="A37" s="162" t="s">
        <v>1717</v>
      </c>
      <c r="B37" s="162" t="s">
        <v>1717</v>
      </c>
      <c r="C37" s="162" t="s">
        <v>1751</v>
      </c>
      <c r="D37" s="162" t="s">
        <v>1634</v>
      </c>
      <c r="E37" s="162" t="s">
        <v>1752</v>
      </c>
      <c r="F37" s="162" t="s">
        <v>1753</v>
      </c>
    </row>
    <row r="38" spans="1:6" ht="10.5" customHeight="1" x14ac:dyDescent="0.25">
      <c r="A38" s="162" t="s">
        <v>1722</v>
      </c>
      <c r="B38" s="162" t="s">
        <v>1722</v>
      </c>
      <c r="C38" s="162" t="s">
        <v>1754</v>
      </c>
      <c r="D38" s="162" t="s">
        <v>1634</v>
      </c>
      <c r="E38" s="162" t="s">
        <v>1755</v>
      </c>
      <c r="F38" s="162" t="s">
        <v>1756</v>
      </c>
    </row>
    <row r="39" spans="1:6" ht="10.5" customHeight="1" x14ac:dyDescent="0.25">
      <c r="A39" s="162" t="s">
        <v>1726</v>
      </c>
      <c r="B39" s="162" t="s">
        <v>1726</v>
      </c>
      <c r="C39" s="162" t="s">
        <v>1757</v>
      </c>
      <c r="D39" s="162" t="s">
        <v>1634</v>
      </c>
      <c r="E39" s="162" t="s">
        <v>1758</v>
      </c>
      <c r="F39" s="162" t="s">
        <v>1759</v>
      </c>
    </row>
    <row r="40" spans="1:6" ht="10.5" customHeight="1" x14ac:dyDescent="0.25">
      <c r="A40" s="162" t="s">
        <v>1731</v>
      </c>
      <c r="B40" s="162" t="s">
        <v>1731</v>
      </c>
      <c r="C40" s="162" t="s">
        <v>1760</v>
      </c>
      <c r="D40" s="162" t="s">
        <v>1634</v>
      </c>
      <c r="E40" s="162" t="s">
        <v>1761</v>
      </c>
      <c r="F40" s="162" t="s">
        <v>1762</v>
      </c>
    </row>
    <row r="41" spans="1:6" ht="10.5" customHeight="1" x14ac:dyDescent="0.25">
      <c r="A41" s="162" t="s">
        <v>1734</v>
      </c>
      <c r="B41" s="162" t="s">
        <v>1734</v>
      </c>
      <c r="C41" s="162" t="s">
        <v>1763</v>
      </c>
      <c r="D41" s="162" t="s">
        <v>1634</v>
      </c>
      <c r="E41" s="162" t="s">
        <v>1764</v>
      </c>
      <c r="F41" s="162" t="s">
        <v>1765</v>
      </c>
    </row>
    <row r="42" spans="1:6" ht="10.5" customHeight="1" x14ac:dyDescent="0.25">
      <c r="A42" s="162" t="s">
        <v>1738</v>
      </c>
      <c r="B42" s="162" t="s">
        <v>1738</v>
      </c>
      <c r="C42" s="162" t="s">
        <v>1766</v>
      </c>
      <c r="D42" s="162" t="s">
        <v>1634</v>
      </c>
      <c r="E42" s="162" t="s">
        <v>1767</v>
      </c>
      <c r="F42" s="162" t="s">
        <v>1768</v>
      </c>
    </row>
    <row r="43" spans="1:6" ht="10.5" customHeight="1" x14ac:dyDescent="0.25">
      <c r="A43" s="162" t="s">
        <v>1742</v>
      </c>
      <c r="B43" s="162" t="s">
        <v>1742</v>
      </c>
      <c r="C43" s="162" t="s">
        <v>1769</v>
      </c>
      <c r="D43" s="162" t="s">
        <v>1634</v>
      </c>
      <c r="E43" s="162" t="s">
        <v>1770</v>
      </c>
      <c r="F43" s="162" t="s">
        <v>1771</v>
      </c>
    </row>
    <row r="44" spans="1:6" ht="10.5" customHeight="1" x14ac:dyDescent="0.25">
      <c r="A44" s="162" t="s">
        <v>1746</v>
      </c>
      <c r="B44" s="162" t="s">
        <v>1772</v>
      </c>
      <c r="C44" s="162" t="s">
        <v>1773</v>
      </c>
      <c r="D44" s="162" t="s">
        <v>1651</v>
      </c>
      <c r="E44" s="162" t="s">
        <v>1774</v>
      </c>
      <c r="F44" s="162" t="s">
        <v>1775</v>
      </c>
    </row>
    <row r="45" spans="1:6" ht="10.5" customHeight="1" x14ac:dyDescent="0.25">
      <c r="A45" s="162" t="s">
        <v>1746</v>
      </c>
      <c r="B45" s="162" t="s">
        <v>1776</v>
      </c>
      <c r="C45" s="162" t="s">
        <v>1777</v>
      </c>
      <c r="D45" s="162" t="s">
        <v>1651</v>
      </c>
      <c r="E45" s="162" t="s">
        <v>1778</v>
      </c>
      <c r="F45" s="162" t="s">
        <v>1779</v>
      </c>
    </row>
    <row r="46" spans="1:6" ht="10.5" customHeight="1" x14ac:dyDescent="0.25">
      <c r="A46" s="162" t="s">
        <v>1746</v>
      </c>
      <c r="B46" s="162" t="s">
        <v>1746</v>
      </c>
      <c r="C46" s="162" t="s">
        <v>1780</v>
      </c>
      <c r="D46" s="162" t="s">
        <v>1654</v>
      </c>
      <c r="E46" s="162" t="s">
        <v>1781</v>
      </c>
      <c r="F46" s="162" t="s">
        <v>1782</v>
      </c>
    </row>
    <row r="47" spans="1:6" ht="10.5" customHeight="1" x14ac:dyDescent="0.25">
      <c r="A47" s="162" t="s">
        <v>1746</v>
      </c>
      <c r="B47" s="162" t="s">
        <v>1783</v>
      </c>
      <c r="C47" s="162" t="s">
        <v>1784</v>
      </c>
      <c r="D47" s="162" t="s">
        <v>1651</v>
      </c>
      <c r="E47" s="162" t="s">
        <v>1785</v>
      </c>
      <c r="F47" s="162" t="s">
        <v>1786</v>
      </c>
    </row>
    <row r="48" spans="1:6" ht="10.5" customHeight="1" x14ac:dyDescent="0.25">
      <c r="A48" s="162" t="s">
        <v>1746</v>
      </c>
      <c r="B48" s="162" t="s">
        <v>1787</v>
      </c>
      <c r="C48" s="162" t="s">
        <v>1788</v>
      </c>
      <c r="D48" s="162" t="s">
        <v>1651</v>
      </c>
      <c r="E48" s="162" t="s">
        <v>1789</v>
      </c>
      <c r="F48" s="162" t="s">
        <v>1790</v>
      </c>
    </row>
    <row r="49" spans="1:6" ht="10.5" customHeight="1" x14ac:dyDescent="0.25">
      <c r="A49" s="162" t="s">
        <v>1749</v>
      </c>
      <c r="B49" s="162" t="s">
        <v>1749</v>
      </c>
      <c r="C49" s="162" t="s">
        <v>1791</v>
      </c>
      <c r="D49" s="162" t="s">
        <v>1634</v>
      </c>
      <c r="E49" s="162" t="s">
        <v>1792</v>
      </c>
      <c r="F49" s="162" t="s">
        <v>1793</v>
      </c>
    </row>
    <row r="50" spans="1:6" ht="10.5" customHeight="1" x14ac:dyDescent="0.25">
      <c r="A50" s="162" t="s">
        <v>1752</v>
      </c>
      <c r="B50" s="162" t="s">
        <v>1752</v>
      </c>
      <c r="C50" s="162" t="s">
        <v>1794</v>
      </c>
      <c r="D50" s="162" t="s">
        <v>1634</v>
      </c>
      <c r="E50" s="162" t="s">
        <v>1795</v>
      </c>
      <c r="F50" s="162" t="s">
        <v>1796</v>
      </c>
    </row>
    <row r="51" spans="1:6" ht="10.5" customHeight="1" x14ac:dyDescent="0.25">
      <c r="A51" s="162" t="s">
        <v>1755</v>
      </c>
      <c r="B51" s="162" t="s">
        <v>1797</v>
      </c>
      <c r="C51" s="162" t="s">
        <v>1798</v>
      </c>
      <c r="D51" s="162" t="s">
        <v>1651</v>
      </c>
      <c r="E51" s="162" t="s">
        <v>1799</v>
      </c>
      <c r="F51" s="162" t="s">
        <v>1800</v>
      </c>
    </row>
    <row r="52" spans="1:6" ht="10.5" customHeight="1" x14ac:dyDescent="0.25">
      <c r="A52" s="162" t="s">
        <v>1755</v>
      </c>
      <c r="B52" s="162" t="s">
        <v>1801</v>
      </c>
      <c r="C52" s="162" t="s">
        <v>1802</v>
      </c>
      <c r="D52" s="162" t="s">
        <v>1803</v>
      </c>
      <c r="E52" s="162" t="s">
        <v>1804</v>
      </c>
      <c r="F52" s="162" t="s">
        <v>1805</v>
      </c>
    </row>
    <row r="53" spans="1:6" ht="10.5" customHeight="1" x14ac:dyDescent="0.25">
      <c r="A53" s="162" t="s">
        <v>1755</v>
      </c>
      <c r="B53" s="162" t="s">
        <v>1755</v>
      </c>
      <c r="C53" s="162" t="s">
        <v>1806</v>
      </c>
      <c r="D53" s="162" t="s">
        <v>1654</v>
      </c>
      <c r="E53" s="162" t="s">
        <v>1807</v>
      </c>
      <c r="F53" s="162" t="s">
        <v>1808</v>
      </c>
    </row>
    <row r="54" spans="1:6" ht="10.5" customHeight="1" x14ac:dyDescent="0.25">
      <c r="A54" s="162" t="s">
        <v>1755</v>
      </c>
      <c r="B54" s="162" t="s">
        <v>1809</v>
      </c>
      <c r="C54" s="162" t="s">
        <v>1810</v>
      </c>
      <c r="D54" s="162" t="s">
        <v>1651</v>
      </c>
      <c r="E54" s="162" t="s">
        <v>1811</v>
      </c>
      <c r="F54" s="162" t="s">
        <v>1812</v>
      </c>
    </row>
    <row r="55" spans="1:6" ht="10.5" customHeight="1" x14ac:dyDescent="0.25">
      <c r="A55" s="162" t="s">
        <v>1755</v>
      </c>
      <c r="B55" s="162" t="s">
        <v>1813</v>
      </c>
      <c r="C55" s="162" t="s">
        <v>1814</v>
      </c>
      <c r="D55" s="162" t="s">
        <v>1651</v>
      </c>
      <c r="E55" s="162" t="s">
        <v>1815</v>
      </c>
      <c r="F55" s="162" t="s">
        <v>1816</v>
      </c>
    </row>
    <row r="56" spans="1:6" ht="10.5" customHeight="1" x14ac:dyDescent="0.25">
      <c r="A56" s="162" t="s">
        <v>1758</v>
      </c>
      <c r="B56" s="162" t="s">
        <v>1758</v>
      </c>
      <c r="C56" s="162" t="s">
        <v>1817</v>
      </c>
      <c r="D56" s="162" t="s">
        <v>1634</v>
      </c>
      <c r="E56" s="162" t="s">
        <v>1818</v>
      </c>
      <c r="F56" s="162" t="s">
        <v>1819</v>
      </c>
    </row>
    <row r="57" spans="1:6" ht="10.5" customHeight="1" x14ac:dyDescent="0.25">
      <c r="A57" s="162" t="s">
        <v>1761</v>
      </c>
      <c r="B57" s="162" t="s">
        <v>1761</v>
      </c>
      <c r="C57" s="162" t="s">
        <v>1820</v>
      </c>
      <c r="D57" s="162" t="s">
        <v>1634</v>
      </c>
      <c r="E57" s="162" t="s">
        <v>1821</v>
      </c>
      <c r="F57" s="162" t="s">
        <v>1822</v>
      </c>
    </row>
    <row r="58" spans="1:6" ht="10.5" customHeight="1" x14ac:dyDescent="0.25">
      <c r="A58" s="162" t="s">
        <v>1764</v>
      </c>
      <c r="B58" s="162" t="s">
        <v>1764</v>
      </c>
      <c r="C58" s="162" t="s">
        <v>1823</v>
      </c>
      <c r="D58" s="162" t="s">
        <v>1634</v>
      </c>
      <c r="E58" s="162" t="s">
        <v>1824</v>
      </c>
      <c r="F58" s="162" t="s">
        <v>1825</v>
      </c>
    </row>
    <row r="59" spans="1:6" ht="10.5" customHeight="1" x14ac:dyDescent="0.25">
      <c r="A59" s="162" t="s">
        <v>1767</v>
      </c>
      <c r="B59" s="162" t="s">
        <v>1767</v>
      </c>
      <c r="C59" s="162" t="s">
        <v>1826</v>
      </c>
      <c r="D59" s="162" t="s">
        <v>1634</v>
      </c>
      <c r="E59" s="162" t="s">
        <v>1827</v>
      </c>
      <c r="F59" s="162" t="s">
        <v>1828</v>
      </c>
    </row>
    <row r="60" spans="1:6" ht="10.5" customHeight="1" x14ac:dyDescent="0.25">
      <c r="A60" s="162" t="s">
        <v>1770</v>
      </c>
      <c r="B60" s="162" t="s">
        <v>1770</v>
      </c>
      <c r="C60" s="162" t="s">
        <v>1829</v>
      </c>
      <c r="D60" s="162" t="s">
        <v>1634</v>
      </c>
      <c r="E60" s="162" t="s">
        <v>1830</v>
      </c>
      <c r="F60" s="162" t="s">
        <v>1831</v>
      </c>
    </row>
    <row r="61" spans="1:6" ht="10.5" customHeight="1" x14ac:dyDescent="0.25">
      <c r="A61" s="162" t="s">
        <v>1774</v>
      </c>
      <c r="B61" s="162" t="s">
        <v>1774</v>
      </c>
      <c r="C61" s="162" t="s">
        <v>1832</v>
      </c>
      <c r="D61" s="162" t="s">
        <v>1634</v>
      </c>
      <c r="E61" s="162" t="s">
        <v>1833</v>
      </c>
      <c r="F61" s="162" t="s">
        <v>1834</v>
      </c>
    </row>
    <row r="62" spans="1:6" ht="10.5" customHeight="1" x14ac:dyDescent="0.25">
      <c r="A62" s="162" t="s">
        <v>1778</v>
      </c>
      <c r="B62" s="162" t="s">
        <v>1778</v>
      </c>
      <c r="C62" s="162" t="s">
        <v>1835</v>
      </c>
      <c r="D62" s="162" t="s">
        <v>1634</v>
      </c>
      <c r="E62" s="162" t="s">
        <v>64</v>
      </c>
      <c r="F62" s="162" t="s">
        <v>1836</v>
      </c>
    </row>
    <row r="63" spans="1:6" ht="10.5" customHeight="1" x14ac:dyDescent="0.25">
      <c r="A63" s="162" t="s">
        <v>1781</v>
      </c>
      <c r="B63" s="162" t="s">
        <v>1781</v>
      </c>
      <c r="C63" s="162" t="s">
        <v>1837</v>
      </c>
      <c r="D63" s="162" t="s">
        <v>1634</v>
      </c>
      <c r="E63" s="162" t="s">
        <v>1838</v>
      </c>
      <c r="F63" s="162" t="s">
        <v>1839</v>
      </c>
    </row>
    <row r="64" spans="1:6" ht="10.5" customHeight="1" x14ac:dyDescent="0.25">
      <c r="A64" s="162" t="s">
        <v>1785</v>
      </c>
      <c r="B64" s="162" t="s">
        <v>1785</v>
      </c>
      <c r="C64" s="162" t="s">
        <v>1840</v>
      </c>
      <c r="D64" s="162" t="s">
        <v>1634</v>
      </c>
      <c r="E64" s="162" t="s">
        <v>1841</v>
      </c>
      <c r="F64" s="162" t="s">
        <v>1842</v>
      </c>
    </row>
    <row r="65" spans="1:6" ht="10.5" customHeight="1" x14ac:dyDescent="0.25">
      <c r="A65" s="162" t="s">
        <v>1789</v>
      </c>
      <c r="B65" s="162" t="s">
        <v>1789</v>
      </c>
      <c r="C65" s="162" t="s">
        <v>1843</v>
      </c>
      <c r="D65" s="162" t="s">
        <v>1634</v>
      </c>
      <c r="E65" s="162" t="s">
        <v>1844</v>
      </c>
      <c r="F65" s="162" t="s">
        <v>1845</v>
      </c>
    </row>
    <row r="66" spans="1:6" ht="10.5" customHeight="1" x14ac:dyDescent="0.25">
      <c r="A66" s="162" t="s">
        <v>1792</v>
      </c>
      <c r="B66" s="162" t="s">
        <v>1792</v>
      </c>
      <c r="C66" s="162" t="s">
        <v>1846</v>
      </c>
      <c r="D66" s="162" t="s">
        <v>1634</v>
      </c>
      <c r="E66" s="162" t="s">
        <v>1847</v>
      </c>
      <c r="F66" s="162" t="s">
        <v>1848</v>
      </c>
    </row>
    <row r="67" spans="1:6" ht="10.5" customHeight="1" x14ac:dyDescent="0.25">
      <c r="A67" s="162" t="s">
        <v>1795</v>
      </c>
      <c r="B67" s="162" t="s">
        <v>1795</v>
      </c>
      <c r="C67" s="162" t="s">
        <v>1849</v>
      </c>
      <c r="D67" s="162" t="s">
        <v>1634</v>
      </c>
      <c r="E67" s="162" t="s">
        <v>1850</v>
      </c>
      <c r="F67" s="162" t="s">
        <v>1851</v>
      </c>
    </row>
    <row r="68" spans="1:6" ht="10.5" customHeight="1" x14ac:dyDescent="0.25">
      <c r="A68" s="162" t="s">
        <v>1799</v>
      </c>
      <c r="B68" s="162" t="s">
        <v>1799</v>
      </c>
      <c r="C68" s="162" t="s">
        <v>1852</v>
      </c>
      <c r="D68" s="162" t="s">
        <v>1634</v>
      </c>
      <c r="E68" s="162" t="s">
        <v>1853</v>
      </c>
      <c r="F68" s="162" t="s">
        <v>1854</v>
      </c>
    </row>
    <row r="69" spans="1:6" ht="10.5" customHeight="1" x14ac:dyDescent="0.25">
      <c r="A69" s="162" t="s">
        <v>1804</v>
      </c>
      <c r="B69" s="162" t="s">
        <v>1804</v>
      </c>
      <c r="C69" s="162" t="s">
        <v>1855</v>
      </c>
      <c r="D69" s="162" t="s">
        <v>1634</v>
      </c>
      <c r="E69" s="162" t="s">
        <v>1856</v>
      </c>
      <c r="F69" s="162" t="s">
        <v>1857</v>
      </c>
    </row>
    <row r="70" spans="1:6" ht="10.5" customHeight="1" x14ac:dyDescent="0.25">
      <c r="A70" s="162" t="s">
        <v>1807</v>
      </c>
      <c r="B70" s="162" t="s">
        <v>1807</v>
      </c>
      <c r="C70" s="162" t="s">
        <v>1858</v>
      </c>
      <c r="D70" s="162" t="s">
        <v>1634</v>
      </c>
      <c r="E70" s="162" t="s">
        <v>1859</v>
      </c>
      <c r="F70" s="162" t="s">
        <v>1860</v>
      </c>
    </row>
    <row r="71" spans="1:6" ht="10.5" customHeight="1" x14ac:dyDescent="0.25">
      <c r="A71" s="162" t="s">
        <v>1811</v>
      </c>
      <c r="B71" s="162" t="s">
        <v>1811</v>
      </c>
      <c r="C71" s="162" t="s">
        <v>1861</v>
      </c>
      <c r="D71" s="162" t="s">
        <v>1634</v>
      </c>
      <c r="E71" s="162" t="s">
        <v>1862</v>
      </c>
      <c r="F71" s="162" t="s">
        <v>1863</v>
      </c>
    </row>
    <row r="72" spans="1:6" ht="10.5" customHeight="1" x14ac:dyDescent="0.25">
      <c r="A72" s="162" t="s">
        <v>1815</v>
      </c>
      <c r="B72" s="162" t="s">
        <v>1815</v>
      </c>
      <c r="C72" s="162" t="s">
        <v>1864</v>
      </c>
      <c r="D72" s="162" t="s">
        <v>1634</v>
      </c>
      <c r="E72" s="162" t="s">
        <v>1865</v>
      </c>
      <c r="F72" s="162" t="s">
        <v>1866</v>
      </c>
    </row>
    <row r="73" spans="1:6" ht="10.5" customHeight="1" x14ac:dyDescent="0.25">
      <c r="A73" s="162" t="s">
        <v>1818</v>
      </c>
      <c r="B73" s="162" t="s">
        <v>1818</v>
      </c>
      <c r="C73" s="162" t="s">
        <v>1867</v>
      </c>
      <c r="D73" s="162" t="s">
        <v>1634</v>
      </c>
      <c r="E73" s="162" t="s">
        <v>1868</v>
      </c>
      <c r="F73" s="162" t="s">
        <v>1869</v>
      </c>
    </row>
    <row r="74" spans="1:6" ht="10.5" customHeight="1" x14ac:dyDescent="0.25">
      <c r="A74" s="162" t="s">
        <v>1821</v>
      </c>
      <c r="B74" s="162" t="s">
        <v>1821</v>
      </c>
      <c r="C74" s="162" t="s">
        <v>1870</v>
      </c>
      <c r="D74" s="162" t="s">
        <v>1634</v>
      </c>
      <c r="E74" s="162" t="s">
        <v>1871</v>
      </c>
      <c r="F74" s="162" t="s">
        <v>1872</v>
      </c>
    </row>
    <row r="75" spans="1:6" ht="10.5" customHeight="1" x14ac:dyDescent="0.25">
      <c r="A75" s="162" t="s">
        <v>1824</v>
      </c>
      <c r="B75" s="162" t="s">
        <v>1824</v>
      </c>
      <c r="C75" s="162" t="s">
        <v>1873</v>
      </c>
      <c r="D75" s="162" t="s">
        <v>1634</v>
      </c>
    </row>
    <row r="76" spans="1:6" ht="10.5" customHeight="1" x14ac:dyDescent="0.25">
      <c r="A76" s="162" t="s">
        <v>1827</v>
      </c>
      <c r="B76" s="162" t="s">
        <v>1827</v>
      </c>
      <c r="C76" s="162" t="s">
        <v>1874</v>
      </c>
      <c r="D76" s="162" t="s">
        <v>1634</v>
      </c>
    </row>
    <row r="77" spans="1:6" ht="10.5" customHeight="1" x14ac:dyDescent="0.25">
      <c r="A77" s="162" t="s">
        <v>1830</v>
      </c>
      <c r="B77" s="162" t="s">
        <v>1830</v>
      </c>
      <c r="C77" s="162" t="s">
        <v>1875</v>
      </c>
      <c r="D77" s="162" t="s">
        <v>1634</v>
      </c>
    </row>
    <row r="78" spans="1:6" ht="10.5" customHeight="1" x14ac:dyDescent="0.25">
      <c r="A78" s="162" t="s">
        <v>1833</v>
      </c>
      <c r="B78" s="162" t="s">
        <v>1833</v>
      </c>
      <c r="C78" s="162" t="s">
        <v>1876</v>
      </c>
      <c r="D78" s="162" t="s">
        <v>1634</v>
      </c>
    </row>
    <row r="79" spans="1:6" ht="10.5" customHeight="1" x14ac:dyDescent="0.25">
      <c r="A79" s="162" t="s">
        <v>64</v>
      </c>
      <c r="B79" s="162" t="s">
        <v>64</v>
      </c>
      <c r="C79" s="162" t="s">
        <v>69</v>
      </c>
      <c r="D79" s="162" t="s">
        <v>1634</v>
      </c>
    </row>
    <row r="80" spans="1:6" ht="10.5" customHeight="1" x14ac:dyDescent="0.25">
      <c r="A80" s="162" t="s">
        <v>1838</v>
      </c>
      <c r="B80" s="162" t="s">
        <v>1838</v>
      </c>
      <c r="C80" s="162" t="s">
        <v>1877</v>
      </c>
      <c r="D80" s="162" t="s">
        <v>1634</v>
      </c>
    </row>
    <row r="81" spans="1:4" ht="10.5" customHeight="1" x14ac:dyDescent="0.25">
      <c r="A81" s="162" t="s">
        <v>1841</v>
      </c>
      <c r="B81" s="162" t="s">
        <v>1841</v>
      </c>
      <c r="C81" s="162" t="s">
        <v>1878</v>
      </c>
      <c r="D81" s="162" t="s">
        <v>1634</v>
      </c>
    </row>
    <row r="82" spans="1:4" ht="10.5" customHeight="1" x14ac:dyDescent="0.25">
      <c r="A82" s="162" t="s">
        <v>1844</v>
      </c>
      <c r="B82" s="162" t="s">
        <v>1844</v>
      </c>
      <c r="C82" s="162" t="s">
        <v>1879</v>
      </c>
      <c r="D82" s="162" t="s">
        <v>1634</v>
      </c>
    </row>
    <row r="83" spans="1:4" ht="10.5" customHeight="1" x14ac:dyDescent="0.25">
      <c r="A83" s="162" t="s">
        <v>1847</v>
      </c>
      <c r="B83" s="162" t="s">
        <v>1847</v>
      </c>
      <c r="C83" s="162" t="s">
        <v>1880</v>
      </c>
      <c r="D83" s="162" t="s">
        <v>1634</v>
      </c>
    </row>
    <row r="84" spans="1:4" ht="10.5" customHeight="1" x14ac:dyDescent="0.25">
      <c r="A84" s="162" t="s">
        <v>1850</v>
      </c>
      <c r="B84" s="162" t="s">
        <v>1850</v>
      </c>
      <c r="C84" s="162" t="s">
        <v>1881</v>
      </c>
      <c r="D84" s="162" t="s">
        <v>1634</v>
      </c>
    </row>
    <row r="85" spans="1:4" ht="10.5" customHeight="1" x14ac:dyDescent="0.25">
      <c r="A85" s="162" t="s">
        <v>1853</v>
      </c>
      <c r="B85" s="162" t="s">
        <v>1853</v>
      </c>
      <c r="C85" s="162" t="s">
        <v>1882</v>
      </c>
      <c r="D85" s="162" t="s">
        <v>1634</v>
      </c>
    </row>
    <row r="86" spans="1:4" ht="10.5" customHeight="1" x14ac:dyDescent="0.25">
      <c r="A86" s="162" t="s">
        <v>1856</v>
      </c>
      <c r="B86" s="162" t="s">
        <v>1856</v>
      </c>
      <c r="C86" s="162" t="s">
        <v>1883</v>
      </c>
      <c r="D86" s="162" t="s">
        <v>1634</v>
      </c>
    </row>
    <row r="87" spans="1:4" ht="10.5" customHeight="1" x14ac:dyDescent="0.25">
      <c r="A87" s="162" t="s">
        <v>1859</v>
      </c>
      <c r="B87" s="162" t="s">
        <v>1884</v>
      </c>
      <c r="C87" s="162" t="s">
        <v>1885</v>
      </c>
      <c r="D87" s="162" t="s">
        <v>1651</v>
      </c>
    </row>
    <row r="88" spans="1:4" ht="10.5" customHeight="1" x14ac:dyDescent="0.25">
      <c r="A88" s="162" t="s">
        <v>1859</v>
      </c>
      <c r="B88" s="162" t="s">
        <v>1886</v>
      </c>
      <c r="C88" s="162" t="s">
        <v>1887</v>
      </c>
      <c r="D88" s="162" t="s">
        <v>1651</v>
      </c>
    </row>
    <row r="89" spans="1:4" ht="10.5" customHeight="1" x14ac:dyDescent="0.25">
      <c r="A89" s="162" t="s">
        <v>1859</v>
      </c>
      <c r="B89" s="162" t="s">
        <v>1888</v>
      </c>
      <c r="C89" s="162" t="s">
        <v>1889</v>
      </c>
      <c r="D89" s="162" t="s">
        <v>1651</v>
      </c>
    </row>
    <row r="90" spans="1:4" ht="10.5" customHeight="1" x14ac:dyDescent="0.25">
      <c r="A90" s="162" t="s">
        <v>1859</v>
      </c>
      <c r="B90" s="162" t="s">
        <v>1890</v>
      </c>
      <c r="C90" s="162" t="s">
        <v>1891</v>
      </c>
      <c r="D90" s="162" t="s">
        <v>1651</v>
      </c>
    </row>
    <row r="91" spans="1:4" ht="10.5" customHeight="1" x14ac:dyDescent="0.25">
      <c r="A91" s="162" t="s">
        <v>1859</v>
      </c>
      <c r="B91" s="162" t="s">
        <v>1892</v>
      </c>
      <c r="C91" s="162" t="s">
        <v>1893</v>
      </c>
      <c r="D91" s="162" t="s">
        <v>1651</v>
      </c>
    </row>
    <row r="92" spans="1:4" ht="10.5" customHeight="1" x14ac:dyDescent="0.25">
      <c r="A92" s="162" t="s">
        <v>1859</v>
      </c>
      <c r="B92" s="162" t="s">
        <v>1859</v>
      </c>
      <c r="C92" s="162" t="s">
        <v>1894</v>
      </c>
      <c r="D92" s="162" t="s">
        <v>1654</v>
      </c>
    </row>
    <row r="93" spans="1:4" ht="10.5" customHeight="1" x14ac:dyDescent="0.25">
      <c r="A93" s="162" t="s">
        <v>1862</v>
      </c>
      <c r="B93" s="162" t="s">
        <v>1862</v>
      </c>
      <c r="C93" s="162" t="s">
        <v>1895</v>
      </c>
      <c r="D93" s="162" t="s">
        <v>1634</v>
      </c>
    </row>
    <row r="94" spans="1:4" ht="10.5" customHeight="1" x14ac:dyDescent="0.25">
      <c r="A94" s="162" t="s">
        <v>1865</v>
      </c>
      <c r="B94" s="162" t="s">
        <v>1865</v>
      </c>
      <c r="C94" s="162" t="s">
        <v>1896</v>
      </c>
      <c r="D94" s="162" t="s">
        <v>1634</v>
      </c>
    </row>
    <row r="95" spans="1:4" ht="10.5" customHeight="1" x14ac:dyDescent="0.25">
      <c r="A95" s="162" t="s">
        <v>1868</v>
      </c>
      <c r="B95" s="162" t="s">
        <v>1868</v>
      </c>
      <c r="C95" s="162" t="s">
        <v>1897</v>
      </c>
      <c r="D95" s="162" t="s">
        <v>1634</v>
      </c>
    </row>
    <row r="96" spans="1:4" ht="10.5" customHeight="1" x14ac:dyDescent="0.25">
      <c r="A96" s="162" t="s">
        <v>1871</v>
      </c>
      <c r="B96" s="162" t="s">
        <v>1871</v>
      </c>
      <c r="C96" s="162" t="s">
        <v>1898</v>
      </c>
      <c r="D96" s="162" t="s">
        <v>1634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63"/>
  </cols>
  <sheetData>
    <row r="1" spans="1:1" ht="11.25" customHeight="1" x14ac:dyDescent="0.25">
      <c r="A1" s="6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63"/>
  </cols>
  <sheetData>
    <row r="1" spans="1:6" ht="11.25" customHeight="1" x14ac:dyDescent="0.25">
      <c r="A1" s="10"/>
    </row>
    <row r="2" spans="1:6" ht="10.5" customHeight="1" x14ac:dyDescent="0.25">
      <c r="B2" t="s">
        <v>1899</v>
      </c>
      <c r="C2" t="s">
        <v>1900</v>
      </c>
      <c r="D2" t="s">
        <v>1901</v>
      </c>
      <c r="E2" t="s">
        <v>1902</v>
      </c>
      <c r="F2" t="s">
        <v>1903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63"/>
  </cols>
  <sheetData>
    <row r="1" spans="1:1" ht="11.25" customHeight="1" x14ac:dyDescent="0.25">
      <c r="A1" s="1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63"/>
    <col min="2" max="2" width="95" style="163" customWidth="1"/>
  </cols>
  <sheetData>
    <row r="1" spans="1:2" ht="11.25" customHeight="1" x14ac:dyDescent="0.25">
      <c r="A1" s="161" t="s">
        <v>773</v>
      </c>
      <c r="B1" s="161" t="s">
        <v>44</v>
      </c>
    </row>
    <row r="2" spans="1:2" ht="11.25" customHeight="1" x14ac:dyDescent="0.25">
      <c r="A2" s="161" t="s">
        <v>784</v>
      </c>
      <c r="B2" s="52" t="s">
        <v>1904</v>
      </c>
    </row>
    <row r="3" spans="1:2" ht="11.25" customHeight="1" x14ac:dyDescent="0.25">
      <c r="B3" s="52" t="s">
        <v>1905</v>
      </c>
    </row>
    <row r="4" spans="1:2" ht="11.25" customHeight="1" x14ac:dyDescent="0.25">
      <c r="B4" s="52" t="s">
        <v>1906</v>
      </c>
    </row>
    <row r="5" spans="1:2" ht="11.25" customHeight="1" x14ac:dyDescent="0.25">
      <c r="B5" s="52" t="s">
        <v>1907</v>
      </c>
    </row>
    <row r="6" spans="1:2" ht="11.25" customHeight="1" x14ac:dyDescent="0.25">
      <c r="B6" s="52" t="s">
        <v>45</v>
      </c>
    </row>
    <row r="7" spans="1:2" ht="11.25" customHeight="1" x14ac:dyDescent="0.25">
      <c r="B7" s="52" t="s">
        <v>1908</v>
      </c>
    </row>
    <row r="8" spans="1:2" ht="11.25" customHeight="1" x14ac:dyDescent="0.25">
      <c r="B8" s="52" t="s">
        <v>1909</v>
      </c>
    </row>
    <row r="9" spans="1:2" ht="11.25" customHeight="1" x14ac:dyDescent="0.25">
      <c r="B9" s="52" t="s">
        <v>1910</v>
      </c>
    </row>
    <row r="10" spans="1:2" ht="11.25" customHeight="1" x14ac:dyDescent="0.25">
      <c r="B10" s="52" t="s">
        <v>1911</v>
      </c>
    </row>
    <row r="11" spans="1:2" ht="11.25" customHeight="1" x14ac:dyDescent="0.25">
      <c r="B11" s="52" t="s">
        <v>1912</v>
      </c>
    </row>
    <row r="12" spans="1:2" ht="11.25" customHeight="1" x14ac:dyDescent="0.25">
      <c r="B12" s="52" t="s">
        <v>1913</v>
      </c>
    </row>
    <row r="13" spans="1:2" ht="11.25" customHeight="1" x14ac:dyDescent="0.25">
      <c r="B13" s="52" t="s">
        <v>1914</v>
      </c>
    </row>
    <row r="14" spans="1:2" ht="11.25" customHeight="1" x14ac:dyDescent="0.25">
      <c r="B14" s="52" t="s">
        <v>1915</v>
      </c>
    </row>
    <row r="15" spans="1:2" ht="11.25" customHeight="1" x14ac:dyDescent="0.25">
      <c r="B15" s="52" t="s">
        <v>1916</v>
      </c>
    </row>
    <row r="16" spans="1:2" ht="11.25" customHeight="1" x14ac:dyDescent="0.25">
      <c r="B16" s="52" t="s">
        <v>1917</v>
      </c>
    </row>
    <row r="17" spans="2:2" ht="11.25" customHeight="1" x14ac:dyDescent="0.25">
      <c r="B17" s="52" t="s">
        <v>1918</v>
      </c>
    </row>
    <row r="18" spans="2:2" ht="11.25" customHeight="1" x14ac:dyDescent="0.25">
      <c r="B18" s="52" t="s">
        <v>1919</v>
      </c>
    </row>
    <row r="19" spans="2:2" ht="11.25" customHeight="1" x14ac:dyDescent="0.25">
      <c r="B19" s="52" t="s">
        <v>1920</v>
      </c>
    </row>
    <row r="20" spans="2:2" ht="11.25" customHeight="1" x14ac:dyDescent="0.25">
      <c r="B20" s="52" t="s">
        <v>1921</v>
      </c>
    </row>
    <row r="21" spans="2:2" ht="11.25" customHeight="1" x14ac:dyDescent="0.25">
      <c r="B21" s="52" t="s">
        <v>1922</v>
      </c>
    </row>
    <row r="22" spans="2:2" ht="11.25" customHeight="1" x14ac:dyDescent="0.25">
      <c r="B22" s="52" t="s">
        <v>1923</v>
      </c>
    </row>
    <row r="23" spans="2:2" ht="11.25" customHeight="1" x14ac:dyDescent="0.25">
      <c r="B23" s="52" t="s">
        <v>1924</v>
      </c>
    </row>
    <row r="24" spans="2:2" ht="11.25" customHeight="1" x14ac:dyDescent="0.25">
      <c r="B24" s="52" t="s">
        <v>1925</v>
      </c>
    </row>
    <row r="25" spans="2:2" ht="11.25" customHeight="1" x14ac:dyDescent="0.25">
      <c r="B25" s="52" t="s">
        <v>1926</v>
      </c>
    </row>
    <row r="26" spans="2:2" ht="11.25" customHeight="1" x14ac:dyDescent="0.25">
      <c r="B26" s="52" t="s">
        <v>1927</v>
      </c>
    </row>
    <row r="27" spans="2:2" ht="11.25" customHeight="1" x14ac:dyDescent="0.25">
      <c r="B27" s="52" t="s">
        <v>1928</v>
      </c>
    </row>
    <row r="28" spans="2:2" ht="11.25" customHeight="1" x14ac:dyDescent="0.25">
      <c r="B28" s="52" t="s">
        <v>1929</v>
      </c>
    </row>
    <row r="29" spans="2:2" ht="11.25" customHeight="1" x14ac:dyDescent="0.25">
      <c r="B29" s="52" t="s">
        <v>1930</v>
      </c>
    </row>
    <row r="30" spans="2:2" ht="11.25" customHeight="1" x14ac:dyDescent="0.25">
      <c r="B30" s="52" t="s">
        <v>1931</v>
      </c>
    </row>
    <row r="31" spans="2:2" ht="11.25" customHeight="1" x14ac:dyDescent="0.25">
      <c r="B31" s="52" t="s">
        <v>1932</v>
      </c>
    </row>
    <row r="32" spans="2:2" ht="11.25" customHeight="1" x14ac:dyDescent="0.25">
      <c r="B32" s="52" t="s">
        <v>1933</v>
      </c>
    </row>
    <row r="33" spans="2:2" ht="11.25" customHeight="1" x14ac:dyDescent="0.25">
      <c r="B33" s="52" t="s">
        <v>1934</v>
      </c>
    </row>
    <row r="34" spans="2:2" ht="11.25" customHeight="1" x14ac:dyDescent="0.25">
      <c r="B34" s="52" t="s">
        <v>1935</v>
      </c>
    </row>
    <row r="35" spans="2:2" ht="11.25" customHeight="1" x14ac:dyDescent="0.25">
      <c r="B35" s="52" t="s">
        <v>1936</v>
      </c>
    </row>
    <row r="36" spans="2:2" ht="11.25" customHeight="1" x14ac:dyDescent="0.25">
      <c r="B36" s="52" t="s">
        <v>1937</v>
      </c>
    </row>
    <row r="37" spans="2:2" ht="11.25" customHeight="1" x14ac:dyDescent="0.25">
      <c r="B37" s="52" t="s">
        <v>1938</v>
      </c>
    </row>
    <row r="38" spans="2:2" ht="11.25" customHeight="1" x14ac:dyDescent="0.25">
      <c r="B38" s="52" t="s">
        <v>1939</v>
      </c>
    </row>
    <row r="39" spans="2:2" ht="11.25" customHeight="1" x14ac:dyDescent="0.25">
      <c r="B39" s="52" t="s">
        <v>1940</v>
      </c>
    </row>
    <row r="40" spans="2:2" ht="11.25" customHeight="1" x14ac:dyDescent="0.25">
      <c r="B40" s="52" t="s">
        <v>1941</v>
      </c>
    </row>
    <row r="41" spans="2:2" ht="11.25" customHeight="1" x14ac:dyDescent="0.25">
      <c r="B41" s="52" t="s">
        <v>1942</v>
      </c>
    </row>
    <row r="42" spans="2:2" ht="11.25" customHeight="1" x14ac:dyDescent="0.25">
      <c r="B42" s="52" t="s">
        <v>1943</v>
      </c>
    </row>
    <row r="43" spans="2:2" ht="11.25" customHeight="1" x14ac:dyDescent="0.25">
      <c r="B43" s="52" t="s">
        <v>1944</v>
      </c>
    </row>
    <row r="44" spans="2:2" ht="11.25" customHeight="1" x14ac:dyDescent="0.25">
      <c r="B44" s="52" t="s">
        <v>1945</v>
      </c>
    </row>
    <row r="45" spans="2:2" ht="11.25" customHeight="1" x14ac:dyDescent="0.25">
      <c r="B45" s="52" t="s">
        <v>1946</v>
      </c>
    </row>
    <row r="46" spans="2:2" ht="11.25" customHeight="1" x14ac:dyDescent="0.25">
      <c r="B46" s="52" t="s">
        <v>1947</v>
      </c>
    </row>
    <row r="47" spans="2:2" ht="11.25" customHeight="1" x14ac:dyDescent="0.25">
      <c r="B47" s="52" t="s">
        <v>1948</v>
      </c>
    </row>
    <row r="48" spans="2:2" ht="11.25" customHeight="1" x14ac:dyDescent="0.25">
      <c r="B48" s="52" t="s">
        <v>1949</v>
      </c>
    </row>
    <row r="49" spans="2:2" ht="11.25" customHeight="1" x14ac:dyDescent="0.25">
      <c r="B49" s="52" t="s">
        <v>1950</v>
      </c>
    </row>
    <row r="50" spans="2:2" ht="11.25" customHeight="1" x14ac:dyDescent="0.25">
      <c r="B50" s="52" t="s">
        <v>1951</v>
      </c>
    </row>
    <row r="51" spans="2:2" ht="11.25" customHeight="1" x14ac:dyDescent="0.25">
      <c r="B51" s="52" t="s">
        <v>1952</v>
      </c>
    </row>
    <row r="52" spans="2:2" ht="11.25" customHeight="1" x14ac:dyDescent="0.25">
      <c r="B52" s="52" t="s">
        <v>1953</v>
      </c>
    </row>
    <row r="53" spans="2:2" ht="11.25" customHeight="1" x14ac:dyDescent="0.25">
      <c r="B53" s="52" t="s">
        <v>1954</v>
      </c>
    </row>
    <row r="54" spans="2:2" ht="11.25" customHeight="1" x14ac:dyDescent="0.25">
      <c r="B54" s="52" t="s">
        <v>1955</v>
      </c>
    </row>
    <row r="55" spans="2:2" ht="11.25" customHeight="1" x14ac:dyDescent="0.25">
      <c r="B55" s="52" t="s">
        <v>1956</v>
      </c>
    </row>
    <row r="56" spans="2:2" ht="11.25" customHeight="1" x14ac:dyDescent="0.25">
      <c r="B56" s="52" t="s">
        <v>1957</v>
      </c>
    </row>
    <row r="57" spans="2:2" ht="11.25" customHeight="1" x14ac:dyDescent="0.25">
      <c r="B57" s="52" t="s">
        <v>1958</v>
      </c>
    </row>
    <row r="58" spans="2:2" ht="11.25" customHeight="1" x14ac:dyDescent="0.25">
      <c r="B58" s="52" t="s">
        <v>1959</v>
      </c>
    </row>
    <row r="59" spans="2:2" ht="11.25" customHeight="1" x14ac:dyDescent="0.25">
      <c r="B59" s="52" t="s">
        <v>1960</v>
      </c>
    </row>
    <row r="60" spans="2:2" ht="11.25" customHeight="1" x14ac:dyDescent="0.25">
      <c r="B60" s="52" t="s">
        <v>1961</v>
      </c>
    </row>
    <row r="61" spans="2:2" ht="11.25" customHeight="1" x14ac:dyDescent="0.25">
      <c r="B61" s="52" t="s">
        <v>1962</v>
      </c>
    </row>
    <row r="62" spans="2:2" ht="11.25" customHeight="1" x14ac:dyDescent="0.25">
      <c r="B62" s="52" t="s">
        <v>1963</v>
      </c>
    </row>
    <row r="63" spans="2:2" ht="11.25" customHeight="1" x14ac:dyDescent="0.25">
      <c r="B63" s="52" t="s">
        <v>1964</v>
      </c>
    </row>
    <row r="64" spans="2:2" ht="11.25" customHeight="1" x14ac:dyDescent="0.25">
      <c r="B64" s="52" t="s">
        <v>1965</v>
      </c>
    </row>
    <row r="65" spans="2:2" ht="11.25" customHeight="1" x14ac:dyDescent="0.25">
      <c r="B65" s="52" t="s">
        <v>1966</v>
      </c>
    </row>
    <row r="66" spans="2:2" ht="11.25" customHeight="1" x14ac:dyDescent="0.25">
      <c r="B66" s="52" t="s">
        <v>1967</v>
      </c>
    </row>
    <row r="67" spans="2:2" ht="11.25" customHeight="1" x14ac:dyDescent="0.25">
      <c r="B67" s="52" t="s">
        <v>1968</v>
      </c>
    </row>
    <row r="68" spans="2:2" ht="11.25" customHeight="1" x14ac:dyDescent="0.25">
      <c r="B68" s="52" t="s">
        <v>1969</v>
      </c>
    </row>
    <row r="69" spans="2:2" ht="11.25" customHeight="1" x14ac:dyDescent="0.25">
      <c r="B69" s="52" t="s">
        <v>1970</v>
      </c>
    </row>
    <row r="70" spans="2:2" ht="11.25" customHeight="1" x14ac:dyDescent="0.25">
      <c r="B70" s="52" t="s">
        <v>1971</v>
      </c>
    </row>
    <row r="71" spans="2:2" ht="11.25" customHeight="1" x14ac:dyDescent="0.25">
      <c r="B71" s="52" t="s">
        <v>1972</v>
      </c>
    </row>
    <row r="72" spans="2:2" ht="11.25" customHeight="1" x14ac:dyDescent="0.25">
      <c r="B72" s="52" t="s">
        <v>1973</v>
      </c>
    </row>
    <row r="73" spans="2:2" ht="11.25" customHeight="1" x14ac:dyDescent="0.25">
      <c r="B73" s="52" t="s">
        <v>1974</v>
      </c>
    </row>
    <row r="74" spans="2:2" ht="11.25" customHeight="1" x14ac:dyDescent="0.25">
      <c r="B74" s="52" t="s">
        <v>1975</v>
      </c>
    </row>
    <row r="75" spans="2:2" ht="11.25" customHeight="1" x14ac:dyDescent="0.25">
      <c r="B75" s="52" t="s">
        <v>1976</v>
      </c>
    </row>
    <row r="76" spans="2:2" ht="11.25" customHeight="1" x14ac:dyDescent="0.25">
      <c r="B76" s="52" t="s">
        <v>1977</v>
      </c>
    </row>
    <row r="77" spans="2:2" ht="11.25" customHeight="1" x14ac:dyDescent="0.25">
      <c r="B77" s="52" t="s">
        <v>1978</v>
      </c>
    </row>
    <row r="78" spans="2:2" ht="11.25" customHeight="1" x14ac:dyDescent="0.25">
      <c r="B78" s="52" t="s">
        <v>1979</v>
      </c>
    </row>
    <row r="79" spans="2:2" ht="11.25" customHeight="1" x14ac:dyDescent="0.25">
      <c r="B79" s="52" t="s">
        <v>1980</v>
      </c>
    </row>
    <row r="80" spans="2:2" ht="11.25" customHeight="1" x14ac:dyDescent="0.25">
      <c r="B80" s="52" t="s">
        <v>1981</v>
      </c>
    </row>
    <row r="81" spans="2:2" ht="11.25" customHeight="1" x14ac:dyDescent="0.25">
      <c r="B81" s="52" t="s">
        <v>1982</v>
      </c>
    </row>
    <row r="82" spans="2:2" ht="11.25" customHeight="1" x14ac:dyDescent="0.25">
      <c r="B82" s="52" t="s">
        <v>1983</v>
      </c>
    </row>
    <row r="83" spans="2:2" ht="11.25" customHeight="1" x14ac:dyDescent="0.25">
      <c r="B83" s="52" t="s">
        <v>1984</v>
      </c>
    </row>
    <row r="84" spans="2:2" ht="11.25" customHeight="1" x14ac:dyDescent="0.25">
      <c r="B84" s="52" t="s">
        <v>1985</v>
      </c>
    </row>
    <row r="85" spans="2:2" ht="11.25" customHeight="1" x14ac:dyDescent="0.25">
      <c r="B85" s="52" t="s">
        <v>1986</v>
      </c>
    </row>
    <row r="86" spans="2:2" ht="11.25" customHeight="1" x14ac:dyDescent="0.25">
      <c r="B86" s="52" t="s">
        <v>1987</v>
      </c>
    </row>
    <row r="87" spans="2:2" ht="11.25" customHeight="1" x14ac:dyDescent="0.25">
      <c r="B87" s="52" t="s">
        <v>1988</v>
      </c>
    </row>
    <row r="88" spans="2:2" ht="11.25" customHeight="1" x14ac:dyDescent="0.25">
      <c r="B88" s="52" t="s">
        <v>1989</v>
      </c>
    </row>
    <row r="89" spans="2:2" ht="11.25" customHeight="1" x14ac:dyDescent="0.25">
      <c r="B89" s="52" t="s">
        <v>1990</v>
      </c>
    </row>
    <row r="90" spans="2:2" ht="11.25" customHeight="1" x14ac:dyDescent="0.25">
      <c r="B90" s="52" t="s">
        <v>1991</v>
      </c>
    </row>
    <row r="91" spans="2:2" ht="11.25" customHeight="1" x14ac:dyDescent="0.25">
      <c r="B91" s="52" t="s">
        <v>1992</v>
      </c>
    </row>
    <row r="92" spans="2:2" ht="11.25" customHeight="1" x14ac:dyDescent="0.25">
      <c r="B92" s="52" t="s">
        <v>1993</v>
      </c>
    </row>
    <row r="93" spans="2:2" ht="11.25" customHeight="1" x14ac:dyDescent="0.25">
      <c r="B93" s="52" t="s">
        <v>1994</v>
      </c>
    </row>
    <row r="94" spans="2:2" ht="11.25" customHeight="1" x14ac:dyDescent="0.25">
      <c r="B94" s="52" t="s">
        <v>1995</v>
      </c>
    </row>
    <row r="95" spans="2:2" ht="11.25" customHeight="1" x14ac:dyDescent="0.25">
      <c r="B95" s="52" t="s">
        <v>1996</v>
      </c>
    </row>
    <row r="96" spans="2:2" ht="11.25" customHeight="1" x14ac:dyDescent="0.25">
      <c r="B96" s="52" t="s">
        <v>1997</v>
      </c>
    </row>
    <row r="97" spans="2:2" ht="11.25" customHeight="1" x14ac:dyDescent="0.25">
      <c r="B97" s="52"/>
    </row>
    <row r="98" spans="2:2" ht="11.25" customHeight="1" x14ac:dyDescent="0.25">
      <c r="B98" s="52"/>
    </row>
    <row r="99" spans="2:2" ht="11.25" customHeight="1" x14ac:dyDescent="0.25">
      <c r="B99" s="52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1"/>
  <sheetViews>
    <sheetView showGridLines="0" zoomScale="80" workbookViewId="0"/>
  </sheetViews>
  <sheetFormatPr defaultRowHeight="10.5" customHeight="1" x14ac:dyDescent="0.25"/>
  <cols>
    <col min="1" max="1" width="9.140625" style="163"/>
  </cols>
  <sheetData>
    <row r="1" spans="1:3" ht="11.25" customHeight="1" x14ac:dyDescent="0.25">
      <c r="A1" s="57" t="s">
        <v>1998</v>
      </c>
      <c r="B1" s="1" t="s">
        <v>1999</v>
      </c>
      <c r="C1" s="1" t="s">
        <v>2000</v>
      </c>
    </row>
    <row r="2" spans="1:3" ht="10.5" customHeight="1" x14ac:dyDescent="0.25">
      <c r="A2" s="168" t="s">
        <v>113</v>
      </c>
      <c r="B2" t="s">
        <v>117</v>
      </c>
      <c r="C2" t="s">
        <v>115</v>
      </c>
    </row>
    <row r="3" spans="1:3" ht="10.5" customHeight="1" x14ac:dyDescent="0.25">
      <c r="A3" s="168" t="s">
        <v>118</v>
      </c>
      <c r="B3" t="s">
        <v>117</v>
      </c>
      <c r="C3" t="s">
        <v>119</v>
      </c>
    </row>
    <row r="4" spans="1:3" ht="10.5" customHeight="1" x14ac:dyDescent="0.25">
      <c r="A4" s="168" t="s">
        <v>120</v>
      </c>
      <c r="B4" t="s">
        <v>117</v>
      </c>
      <c r="C4" t="s">
        <v>121</v>
      </c>
    </row>
    <row r="5" spans="1:3" ht="10.5" customHeight="1" x14ac:dyDescent="0.25">
      <c r="A5" s="168" t="s">
        <v>122</v>
      </c>
      <c r="B5" t="s">
        <v>117</v>
      </c>
      <c r="C5" t="s">
        <v>123</v>
      </c>
    </row>
    <row r="6" spans="1:3" ht="10.5" customHeight="1" x14ac:dyDescent="0.25">
      <c r="A6" s="168" t="s">
        <v>124</v>
      </c>
      <c r="B6" t="s">
        <v>117</v>
      </c>
      <c r="C6" t="s">
        <v>125</v>
      </c>
    </row>
    <row r="7" spans="1:3" ht="10.5" customHeight="1" x14ac:dyDescent="0.25">
      <c r="A7" s="168" t="s">
        <v>126</v>
      </c>
      <c r="B7" t="s">
        <v>117</v>
      </c>
      <c r="C7" t="s">
        <v>127</v>
      </c>
    </row>
    <row r="8" spans="1:3" ht="10.5" customHeight="1" x14ac:dyDescent="0.25">
      <c r="A8" s="168" t="s">
        <v>128</v>
      </c>
      <c r="B8" t="s">
        <v>117</v>
      </c>
      <c r="C8" t="s">
        <v>129</v>
      </c>
    </row>
    <row r="9" spans="1:3" ht="10.5" customHeight="1" x14ac:dyDescent="0.25">
      <c r="A9" s="168" t="s">
        <v>130</v>
      </c>
      <c r="B9" t="s">
        <v>117</v>
      </c>
      <c r="C9" t="s">
        <v>131</v>
      </c>
    </row>
    <row r="10" spans="1:3" ht="10.5" customHeight="1" x14ac:dyDescent="0.25">
      <c r="A10" s="168" t="s">
        <v>132</v>
      </c>
      <c r="B10" t="s">
        <v>117</v>
      </c>
      <c r="C10" t="s">
        <v>133</v>
      </c>
    </row>
    <row r="11" spans="1:3" ht="10.5" customHeight="1" x14ac:dyDescent="0.25">
      <c r="A11" s="168" t="s">
        <v>134</v>
      </c>
      <c r="B11" t="s">
        <v>117</v>
      </c>
      <c r="C11" t="s">
        <v>135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197</vt:i4>
      </vt:variant>
    </vt:vector>
  </HeadingPairs>
  <TitlesOfParts>
    <vt:vector size="211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FILE_STORE_DATA_RANGE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elena.shirokova</cp:lastModifiedBy>
  <dcterms:created xsi:type="dcterms:W3CDTF">2021-03-11T11:50:48Z</dcterms:created>
  <dcterms:modified xsi:type="dcterms:W3CDTF">2023-01-12T11:31:09Z</dcterms:modified>
</cp:coreProperties>
</file>