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xr:revisionPtr revIDLastSave="0" documentId="8_{3CBD3CAB-E4F1-48CA-AFE9-1862422B08F3}" xr6:coauthVersionLast="36" xr6:coauthVersionMax="36" xr10:uidLastSave="{00000000-0000-0000-0000-000000000000}"/>
  <bookViews>
    <workbookView xWindow="0" yWindow="0" windowWidth="24000" windowHeight="9645" tabRatio="885" activeTab="8" xr2:uid="{00000000-000D-0000-FFFF-FFFF00000000}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externalReferences>
    <externalReference r:id="rId16"/>
  </externalReferences>
  <definedNames>
    <definedName name="isActivityTeplonos">[1]Титульный!$P$34</definedName>
    <definedName name="isReg5">[1]Титульный!$N$7</definedName>
    <definedName name="Opts_vis_arenda">[1]Настройка!$M$27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 l="1"/>
  <c r="B29" i="8"/>
  <c r="B28" i="8"/>
  <c r="B11" i="8"/>
  <c r="B10" i="8"/>
  <c r="B14" i="1" l="1"/>
  <c r="B20" i="8" l="1"/>
  <c r="B18" i="8" s="1"/>
  <c r="B17" i="8" l="1"/>
</calcChain>
</file>

<file path=xl/sharedStrings.xml><?xml version="1.0" encoding="utf-8"?>
<sst xmlns="http://schemas.openxmlformats.org/spreadsheetml/2006/main" count="214" uniqueCount="167">
  <si>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</si>
  <si>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</si>
  <si>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</si>
  <si>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</si>
  <si>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</si>
  <si>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</si>
  <si>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</si>
  <si>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</si>
  <si>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</si>
  <si>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</si>
  <si>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</si>
  <si>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</si>
  <si>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</si>
  <si>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</si>
  <si>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</si>
  <si>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</si>
  <si>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</si>
  <si>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</si>
  <si>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</si>
  <si>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</si>
  <si>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</si>
  <si>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</si>
  <si>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</si>
  <si>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</si>
  <si>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</si>
  <si>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</si>
  <si>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</si>
  <si>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</si>
  <si>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</si>
  <si>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</si>
  <si>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</si>
  <si>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</si>
  <si>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</si>
  <si>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</si>
  <si>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</si>
  <si>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</si>
  <si>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</si>
  <si>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</si>
  <si>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</si>
  <si>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</si>
  <si>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</si>
  <si>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</si>
  <si>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</si>
  <si>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</si>
  <si>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</si>
  <si>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</si>
  <si>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</si>
  <si>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</si>
  <si>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</si>
  <si>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</si>
  <si>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</si>
  <si>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</si>
  <si>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</si>
  <si>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</si>
  <si>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</si>
  <si>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</si>
  <si>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</si>
  <si>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</si>
  <si>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</si>
  <si>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</si>
  <si>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</si>
  <si>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</si>
  <si>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</si>
  <si>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</si>
  <si>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</si>
  <si>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</si>
  <si>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</si>
  <si>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</si>
  <si>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</si>
  <si>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</si>
  <si>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</si>
  <si>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</si>
  <si>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</si>
  <si>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</si>
  <si>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</si>
  <si>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</si>
  <si>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</si>
  <si>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</si>
  <si>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</si>
  <si>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</si>
  <si>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</si>
  <si>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</si>
  <si>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</si>
  <si>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</si>
  <si>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</si>
  <si>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</si>
  <si>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</si>
  <si>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</si>
  <si>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</si>
  <si>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</si>
  <si>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</si>
  <si>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</si>
  <si>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</si>
  <si>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</si>
  <si>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</si>
  <si>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</si>
  <si>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</si>
  <si>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</si>
  <si>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</si>
  <si>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</si>
  <si>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</si>
  <si>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</si>
  <si>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</si>
  <si>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</si>
  <si>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</si>
  <si>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</si>
  <si>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</si>
  <si>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</si>
  <si>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</si>
  <si>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</si>
  <si>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</si>
  <si>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</si>
  <si>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</si>
  <si>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</si>
  <si>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</si>
  <si>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</si>
  <si>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</si>
  <si>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</si>
  <si>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</si>
  <si>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</si>
  <si>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</si>
  <si>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</si>
  <si>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</si>
  <si>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</si>
  <si>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</si>
  <si>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</si>
  <si>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</si>
  <si>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</si>
  <si>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</si>
  <si>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</si>
  <si>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</si>
  <si>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</si>
  <si>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</si>
  <si>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</si>
  <si>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</si>
  <si>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</si>
  <si>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</si>
  <si>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</si>
  <si>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</si>
  <si>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</si>
  <si>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</si>
  <si>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</si>
  <si>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</si>
  <si>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</si>
  <si>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</si>
  <si>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</si>
  <si>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</si>
  <si>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</si>
  <si>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</si>
  <si>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</si>
  <si>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</si>
  <si>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</si>
  <si>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http://tarif74.ru/</t>
  </si>
  <si>
    <t>https://zakupki.gov.ru/epz/orderplan/purchase-plan/card/common-info.html?id=766517&amp;infoId=5994497</t>
  </si>
  <si>
    <t>На 2024-2028 годы:
Постановление МТРиЭ №114/7 от 23.12.2023 года</t>
  </si>
  <si>
    <t>На 2024 год:
с 01.01.2024 по 30.06.2024 - 199,82 руб./Гкал
с 01.07.2024 по 31.12.2024 - 350,24 руб./Гкал</t>
  </si>
  <si>
    <t>до 31.12.2028 года</t>
  </si>
  <si>
    <t>Постановление МТРиЭ №113/2 от 14.12.2023</t>
  </si>
  <si>
    <t>Согласно приложению
http://eskchel.ru/peredacha-teplovoj-energii/</t>
  </si>
  <si>
    <t>до 31.12.2024</t>
  </si>
  <si>
    <t>Форма 8. Информация об основных показателях финансово-хозяйственной деятельности регулируемой организации (за 2023 год)</t>
  </si>
  <si>
    <t>2024 год</t>
  </si>
  <si>
    <t>На 2025 год:
с 01.01 по 30.06 - 350,24 руб./Гкал
с 01.07 по 31.12 - 261,02 руб./Гкал</t>
  </si>
  <si>
    <t>до 31.12.2025</t>
  </si>
  <si>
    <t>Полезный отпуск: 163,10 тыс. Гкал
Потери тепловой энергии: 12 156,1 Гкал
Потери теплоносителя: 56 845 м.куб.</t>
  </si>
  <si>
    <t>51 047,82 тыс. руб.</t>
  </si>
  <si>
    <t>163,10 тыс. 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</si>
</sst>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Documents/&#1058;&#1072;&#1088;&#1080;&#1092;&#1099;%20&#1085;&#1072;%20&#1090;&#1077;&#1087;&#1083;&#1086;/2024%20&#1075;&#1086;&#1076;/&#1052;&#1072;&#1090;&#1077;&#1088;&#1080;&#1072;&#1083;&#1099;%20&#1085;&#1072;%202025%20&#1075;&#1086;&#1076;%20(&#1075;&#1086;&#1090;&#1086;&#1074;&#1099;&#1077;)/000.CALC.WARM.TARIFF.2025.EIAS%20(&#1055;&#1077;&#1088;&#1077;&#1076;&#1072;&#1095;&#1072;%20&#1090;&#1077;&#1087;&#1083;&#1072;%20&#1082;&#1086;&#1088;&#1088;.2025)_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Список листов"/>
      <sheetName val="TECHSHEET"/>
      <sheetName val="Инструкция"/>
      <sheetName val="Титульный"/>
      <sheetName val="Документы"/>
      <sheetName val="Информ-я о регулируемой орг-и"/>
      <sheetName val="Заявление"/>
      <sheetName val="Выбор метода"/>
      <sheetName val="Список территорий"/>
      <sheetName val="Объекты теплоснабжения"/>
      <sheetName val="Список периодов"/>
      <sheetName val="Виды деятельности"/>
      <sheetName val="Базы распределения"/>
      <sheetName val="Земельные участки"/>
      <sheetName val="ББ"/>
      <sheetName val="П.1.2"/>
      <sheetName val="П.3.1"/>
      <sheetName val="Реестр жилых домов"/>
      <sheetName val="Реестр юр лиц"/>
      <sheetName val="Реестр СН"/>
      <sheetName val="Реестр ТСО"/>
      <sheetName val="Реестр договоров"/>
      <sheetName val="Площади"/>
      <sheetName val="Расчет ПО"/>
      <sheetName val="П.4.1а"/>
      <sheetName val="П.4.2-Теплоноситель"/>
      <sheetName val="П.4.3а"/>
      <sheetName val="П.4.3б"/>
      <sheetName val="Индексы"/>
      <sheetName val="Калорийность газа"/>
      <sheetName val="Топливо (П.4.4)"/>
      <sheetName val="Расходы на газ"/>
      <sheetName val="Расходы на пр. топливо"/>
      <sheetName val="Свод по топливу"/>
      <sheetName val="П.4.5"/>
      <sheetName val="Покупка ЭЭ (П.4.7.1)"/>
      <sheetName val="Потребление ЭЭ"/>
      <sheetName val="П.4.7.2"/>
      <sheetName val="П.4.8"/>
      <sheetName val="Справочники"/>
      <sheetName val="Числ персонала - произв"/>
      <sheetName val="Числ передачи - УЕ"/>
      <sheetName val="Числ персонала - передача"/>
      <sheetName val="Числ персонала - ремонт"/>
      <sheetName val="Норм числ - Свод"/>
      <sheetName val="Числ персонала - АУП"/>
      <sheetName val="ФОТ"/>
      <sheetName val="П.4.9"/>
      <sheetName val="П.4.9.1"/>
      <sheetName val="П.4.9.2"/>
      <sheetName val="ФОТ Рем"/>
      <sheetName val="ФОТ Вспом"/>
      <sheetName val="ФОТ ОПР"/>
      <sheetName val="ФОТ ОХР"/>
      <sheetName val="ФОТ Свод"/>
      <sheetName val="Амортизация"/>
      <sheetName val="П.4.10"/>
      <sheetName val="П.4.10.1"/>
      <sheetName val="Аренда"/>
      <sheetName val="Аренда им-ва"/>
      <sheetName val="Аренда земли"/>
      <sheetName val="Ремонты"/>
      <sheetName val="Расходы УПХ и прочие"/>
      <sheetName val="Расходы на усл по передаче ТЭ"/>
      <sheetName val="Расходы на услуги ВО"/>
      <sheetName val="Расходы на другие рег услуги"/>
      <sheetName val="ГСМ"/>
      <sheetName val="Сырье и материалы"/>
      <sheetName val="Плата за ВОС"/>
      <sheetName val="Трансп налог"/>
      <sheetName val="Налог на имущество"/>
      <sheetName val="Земельный налог"/>
      <sheetName val="Водный налог"/>
      <sheetName val="Ставки водного налога"/>
      <sheetName val="Налоги"/>
      <sheetName val="Счет 23"/>
      <sheetName val="ОПР(25 счет)"/>
      <sheetName val="ОХР(26 счет)"/>
      <sheetName val="П.4.6"/>
      <sheetName val="Долгосрочные параметры"/>
      <sheetName val="Усл ед"/>
      <sheetName val="Расчет тарифа"/>
      <sheetName val="К прошлогодний"/>
      <sheetName val="НВВ"/>
      <sheetName val="НВВ производство"/>
      <sheetName val="НВВ передача"/>
      <sheetName val="НВВ сбыт"/>
      <sheetName val="П.5.2"/>
      <sheetName val="П.5.3"/>
      <sheetName val="П.5.4"/>
      <sheetName val="П.5.5"/>
      <sheetName val="П.5.6"/>
      <sheetName val="П.5.7"/>
      <sheetName val="П.6.1"/>
      <sheetName val="П.6.2"/>
      <sheetName val="П.6.3"/>
      <sheetName val="П.6.4"/>
      <sheetName val="П.6.5"/>
      <sheetName val="П.6.6"/>
      <sheetName val="П.6.7"/>
      <sheetName val="П.6.8"/>
      <sheetName val="Показатели Э и ЭЭ"/>
      <sheetName val="Показатели Н и ЭЭ"/>
      <sheetName val="Корр Факт"/>
      <sheetName val="Учет итогов"/>
      <sheetName val="Исх данные ТМ"/>
      <sheetName val="Корр план"/>
      <sheetName val="Тарифное меню"/>
      <sheetName val="Корр ИП"/>
      <sheetName val="ФАС_БПр"/>
      <sheetName val="ФАС_БТр"/>
      <sheetName val="ФАС_ПП вход"/>
      <sheetName val="ФАС_ПП исх"/>
      <sheetName val="ФАС_Т"/>
      <sheetName val="ФАС_К"/>
      <sheetName val="ФАС_Факт_БПр"/>
      <sheetName val="ФАС_Факт_БТр"/>
      <sheetName val="ФАС_Факт_Т"/>
      <sheetName val="ФАС_Факт_РО"/>
      <sheetName val="История изменений столбцов ВО"/>
      <sheetName val="Комментарии"/>
      <sheetName val="REESTR_ORG"/>
      <sheetName val="REESTR_MO"/>
      <sheetName val="REESTR_OBJ"/>
      <sheetName val="REESTR_TARIFF"/>
      <sheetName val="LIST_DPR"/>
      <sheetName val="Списки"/>
      <sheetName val="SheetInfo"/>
      <sheetName val="ATTACH_DOC"/>
      <sheetName val="Информация"/>
    </sheetNames>
    <sheetDataSet>
      <sheetData sheetId="0">
        <row r="27">
          <cell r="M27" t="str">
            <v>есть, связь жесткая</v>
          </cell>
        </row>
      </sheetData>
      <sheetData sheetId="1"/>
      <sheetData sheetId="2"/>
      <sheetData sheetId="3"/>
      <sheetData sheetId="4">
        <row r="7">
          <cell r="N7" t="b">
            <v>0</v>
          </cell>
        </row>
        <row r="34">
          <cell r="P34" t="b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B18"/>
  <sheetViews>
    <sheetView workbookViewId="0">
      <selection activeCell="B15" sqref="B15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13.77*2</f>
        <v>27.54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B7"/>
  <sheetViews>
    <sheetView workbookViewId="0">
      <selection activeCell="C5" sqref="C5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154</v>
      </c>
    </row>
    <row r="5" spans="1:2" ht="63.75" customHeight="1" x14ac:dyDescent="0.25">
      <c r="A5" s="31" t="s">
        <v>32</v>
      </c>
      <c r="B5" s="31" t="s">
        <v>155</v>
      </c>
    </row>
    <row r="6" spans="1:2" ht="30" x14ac:dyDescent="0.25">
      <c r="A6" s="31" t="s">
        <v>33</v>
      </c>
      <c r="B6" s="31" t="s">
        <v>156</v>
      </c>
    </row>
    <row r="7" spans="1:2" ht="45" x14ac:dyDescent="0.25">
      <c r="A7" s="43" t="s">
        <v>34</v>
      </c>
      <c r="B7" s="45" t="s">
        <v>152</v>
      </c>
    </row>
  </sheetData>
  <mergeCells count="1">
    <mergeCell ref="A1:B1"/>
  </mergeCells>
  <hyperlinks>
    <hyperlink ref="B7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</sheetPr>
  <dimension ref="A1:B7"/>
  <sheetViews>
    <sheetView workbookViewId="0">
      <selection activeCell="G10" sqref="G10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157</v>
      </c>
    </row>
    <row r="5" spans="1:2" ht="30" x14ac:dyDescent="0.25">
      <c r="A5" s="8" t="s">
        <v>44</v>
      </c>
      <c r="B5" s="31" t="s">
        <v>158</v>
      </c>
    </row>
    <row r="6" spans="1:2" ht="30" x14ac:dyDescent="0.25">
      <c r="A6" s="8" t="s">
        <v>45</v>
      </c>
      <c r="B6" s="31" t="s">
        <v>159</v>
      </c>
    </row>
    <row r="7" spans="1:2" ht="45" x14ac:dyDescent="0.25">
      <c r="A7" s="16" t="s">
        <v>46</v>
      </c>
      <c r="B7" s="45" t="s">
        <v>152</v>
      </c>
    </row>
  </sheetData>
  <mergeCells count="1">
    <mergeCell ref="A1:B1"/>
  </mergeCells>
  <hyperlinks>
    <hyperlink ref="B7" r:id="rId1" xr:uid="{00000000-0004-0000-05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  <pageSetUpPr fitToPage="1"/>
  </sheetPr>
  <dimension ref="A1:D35"/>
  <sheetViews>
    <sheetView workbookViewId="0">
      <selection activeCell="H41" sqref="H41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160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29682.020578521748</v>
      </c>
    </row>
    <row r="4" spans="1:4" ht="30" x14ac:dyDescent="0.25">
      <c r="A4" s="34" t="s">
        <v>54</v>
      </c>
      <c r="B4" s="35">
        <v>50154.967346057892</v>
      </c>
    </row>
    <row r="5" spans="1:4" ht="30" x14ac:dyDescent="0.25">
      <c r="A5" s="34" t="s">
        <v>55</v>
      </c>
      <c r="B5" s="35">
        <v>13197.629841257893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17336618.3/1000</f>
        <v>17336.618300000002</v>
      </c>
    </row>
    <row r="11" spans="1:4" ht="30" x14ac:dyDescent="0.25">
      <c r="A11" s="34" t="s">
        <v>61</v>
      </c>
      <c r="B11" s="35">
        <f>1632484.91/1000</f>
        <v>1632.4849099999999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v>2771.2768799999999</v>
      </c>
    </row>
    <row r="14" spans="1:4" ht="30" x14ac:dyDescent="0.25">
      <c r="A14" s="34" t="s">
        <v>64</v>
      </c>
      <c r="B14" s="35">
        <v>1673.8262</v>
      </c>
    </row>
    <row r="15" spans="1:4" ht="30" x14ac:dyDescent="0.25">
      <c r="A15" s="34" t="s">
        <v>65</v>
      </c>
      <c r="B15" s="35">
        <v>349.37819999999999</v>
      </c>
    </row>
    <row r="16" spans="1:4" ht="75" x14ac:dyDescent="0.25">
      <c r="A16" s="34" t="s">
        <v>66</v>
      </c>
      <c r="B16" s="35">
        <v>10428.52</v>
      </c>
    </row>
    <row r="17" spans="1:2" ht="45" x14ac:dyDescent="0.25">
      <c r="A17" s="34" t="s">
        <v>67</v>
      </c>
      <c r="B17" s="35">
        <f>B4-B5-B10-B11-B12-B13-B14-B15-B16</f>
        <v>2765.2330148000019</v>
      </c>
    </row>
    <row r="18" spans="1:2" ht="75" x14ac:dyDescent="0.25">
      <c r="A18" s="34" t="s">
        <v>68</v>
      </c>
      <c r="B18" s="35">
        <f>B20</f>
        <v>-20472.946767536145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-20472.946767536145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8">
        <f>148546.58/1000</f>
        <v>148.54657999999998</v>
      </c>
    </row>
    <row r="29" spans="1:2" ht="45" x14ac:dyDescent="0.25">
      <c r="A29" s="34" t="s">
        <v>79</v>
      </c>
      <c r="B29" s="38">
        <f>12156.1/12/8760*1000</f>
        <v>115.6402207001522</v>
      </c>
    </row>
    <row r="30" spans="1:2" ht="30" x14ac:dyDescent="0.25">
      <c r="A30" s="34" t="s">
        <v>80</v>
      </c>
      <c r="B30" s="38">
        <f>11682.999/1000</f>
        <v>11.682999000000001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A1:F15"/>
  <sheetViews>
    <sheetView tabSelected="1" workbookViewId="0">
      <selection activeCell="R6" sqref="R6"/>
    </sheetView>
  </sheetViews>
  <sheetFormatPr defaultRowHeight="15" x14ac:dyDescent="0.25"/>
  <cols>
    <col min="1" max="1" width="64" customWidth="1"/>
    <col min="2" max="3" width="15.7109375" customWidth="1"/>
    <col min="4" max="6" width="15.7109375" hidden="1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161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39997558519241921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39997558519241921"/>
  </sheetPr>
  <dimension ref="A1:F6"/>
  <sheetViews>
    <sheetView workbookViewId="0">
      <selection activeCell="Q4" sqref="Q4"/>
    </sheetView>
  </sheetViews>
  <sheetFormatPr defaultRowHeight="15" x14ac:dyDescent="0.25"/>
  <cols>
    <col min="1" max="1" width="64.140625" customWidth="1"/>
    <col min="2" max="3" width="15.7109375" customWidth="1"/>
    <col min="4" max="6" width="15.7109375" hidden="1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161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39997558519241921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39997558519241921"/>
  </sheetPr>
  <dimension ref="A1:D12"/>
  <sheetViews>
    <sheetView workbookViewId="0">
      <selection activeCell="F9" sqref="F9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 xr:uid="{00000000-0004-0000-0C00-000000000000}"/>
    <hyperlink ref="B4" r:id="rId2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39997558519241921"/>
  </sheetPr>
  <dimension ref="A1:B5"/>
  <sheetViews>
    <sheetView workbookViewId="0">
      <selection activeCell="G13" sqref="G13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153</v>
      </c>
    </row>
  </sheetData>
  <mergeCells count="1">
    <mergeCell ref="A1:B1"/>
  </mergeCells>
  <hyperlinks>
    <hyperlink ref="B3" r:id="rId1" display="http://eskchel.ru/raskrytie-informatsii/11-z/" xr:uid="{00000000-0004-0000-0D00-000000000000}"/>
    <hyperlink ref="B4" r:id="rId2" display="http://eskchel.ru/raskrytie-informatsii/11-z/" xr:uid="{00000000-0004-0000-0D00-000001000000}"/>
    <hyperlink ref="B5" r:id="rId3" xr:uid="{00000000-0004-0000-0D00-000002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D13"/>
  <sheetViews>
    <sheetView workbookViewId="0">
      <selection activeCell="B14" sqref="B14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162</v>
      </c>
      <c r="C4" s="17"/>
      <c r="D4" s="17"/>
    </row>
    <row r="5" spans="1:4" x14ac:dyDescent="0.25">
      <c r="A5" s="8" t="s">
        <v>120</v>
      </c>
      <c r="B5" s="31" t="s">
        <v>163</v>
      </c>
      <c r="C5" s="17"/>
      <c r="D5" s="17"/>
    </row>
    <row r="6" spans="1:4" ht="45" x14ac:dyDescent="0.25">
      <c r="A6" s="8" t="s">
        <v>121</v>
      </c>
      <c r="B6" s="31" t="s">
        <v>164</v>
      </c>
      <c r="C6" s="17"/>
      <c r="D6" s="17"/>
    </row>
    <row r="7" spans="1:4" ht="30" x14ac:dyDescent="0.25">
      <c r="A7" s="8" t="s">
        <v>122</v>
      </c>
      <c r="B7" s="31" t="s">
        <v>165</v>
      </c>
      <c r="C7" s="17"/>
      <c r="D7" s="17"/>
    </row>
    <row r="8" spans="1:4" ht="30" x14ac:dyDescent="0.25">
      <c r="A8" s="8" t="s">
        <v>123</v>
      </c>
      <c r="B8" s="31" t="s">
        <v>166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Новоселов Никита Андреевич</cp:lastModifiedBy>
  <cp:lastPrinted>2018-01-10T08:09:06Z</cp:lastPrinted>
  <dcterms:created xsi:type="dcterms:W3CDTF">2017-08-24T08:24:32Z</dcterms:created>
  <dcterms:modified xsi:type="dcterms:W3CDTF">2024-07-01T03:48:34Z</dcterms:modified>
</cp:coreProperties>
</file>